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0770" activeTab="0"/>
  </bookViews>
  <sheets>
    <sheet name="4ТЭб, 4КСб" sheetId="1" r:id="rId1"/>
  </sheets>
  <definedNames/>
  <calcPr fullCalcOnLoad="1"/>
</workbook>
</file>

<file path=xl/sharedStrings.xml><?xml version="1.0" encoding="utf-8"?>
<sst xmlns="http://schemas.openxmlformats.org/spreadsheetml/2006/main" count="103" uniqueCount="75">
  <si>
    <t>ФИО</t>
  </si>
  <si>
    <t xml:space="preserve">Оценка </t>
  </si>
  <si>
    <t>Рейтинг</t>
  </si>
  <si>
    <t>КР</t>
  </si>
  <si>
    <t>ИДЗ</t>
  </si>
  <si>
    <t>ПЗ-1</t>
  </si>
  <si>
    <t>ИДЗ-1</t>
  </si>
  <si>
    <t>ИДЗ-2</t>
  </si>
  <si>
    <t>КР-1</t>
  </si>
  <si>
    <t>(баллы)</t>
  </si>
  <si>
    <t>(%%)</t>
  </si>
  <si>
    <t>Максимум</t>
  </si>
  <si>
    <t>ИДЗ-3</t>
  </si>
  <si>
    <t>ИДЗ-4</t>
  </si>
  <si>
    <t>ИДЗ-5</t>
  </si>
  <si>
    <t>Коллок</t>
  </si>
  <si>
    <t>Коллок.</t>
  </si>
  <si>
    <t>Викт-1</t>
  </si>
  <si>
    <t>Викт-2</t>
  </si>
  <si>
    <t>Викт-3</t>
  </si>
  <si>
    <t>Викт-4</t>
  </si>
  <si>
    <t>Викт-5</t>
  </si>
  <si>
    <t>Викторины</t>
  </si>
  <si>
    <t>Тест-1</t>
  </si>
  <si>
    <t>КР-2</t>
  </si>
  <si>
    <t>лектор: Каталажнова И.Н.</t>
  </si>
  <si>
    <t>ТП</t>
  </si>
  <si>
    <t>Викт-6</t>
  </si>
  <si>
    <t>ФИ</t>
  </si>
  <si>
    <t>4КС</t>
  </si>
  <si>
    <t>Булыгин Сергей</t>
  </si>
  <si>
    <t>Ехлаков Денис</t>
  </si>
  <si>
    <t>Зиновьев Александр</t>
  </si>
  <si>
    <t>Кольчурин Антон</t>
  </si>
  <si>
    <t>Кочанова Юлия</t>
  </si>
  <si>
    <t>Луговенко Кирилл</t>
  </si>
  <si>
    <t>Мерешко Павел</t>
  </si>
  <si>
    <t>Руденко Владислав</t>
  </si>
  <si>
    <t>Рябова Юлия</t>
  </si>
  <si>
    <t>Тархова Анастасия</t>
  </si>
  <si>
    <t>4ТЭ</t>
  </si>
  <si>
    <t>Алексеев Кирилл</t>
  </si>
  <si>
    <t>Буленко Юрий</t>
  </si>
  <si>
    <t>Волчонков Антон</t>
  </si>
  <si>
    <t>Гончаров Александ</t>
  </si>
  <si>
    <t>Жуков Константин</t>
  </si>
  <si>
    <t>Исаков Алексей</t>
  </si>
  <si>
    <t>Коблов Андрей</t>
  </si>
  <si>
    <t>Романова Екатер</t>
  </si>
  <si>
    <t>Саитгоров Максим</t>
  </si>
  <si>
    <t>Самурзин Александ</t>
  </si>
  <si>
    <t>Хлебников Алексан</t>
  </si>
  <si>
    <t>Шатова Наталья</t>
  </si>
  <si>
    <t>Шевченко Иван</t>
  </si>
  <si>
    <t>4КС-1б</t>
  </si>
  <si>
    <t>4ТЭ-1б</t>
  </si>
  <si>
    <t>1.10.14</t>
  </si>
  <si>
    <t>8.10.14</t>
  </si>
  <si>
    <t>22.10.14</t>
  </si>
  <si>
    <t>Лобарев Андрей</t>
  </si>
  <si>
    <t>Коробков Ярослав</t>
  </si>
  <si>
    <t>Викт-7</t>
  </si>
  <si>
    <t>Викт-8</t>
  </si>
  <si>
    <t>29.10.14</t>
  </si>
  <si>
    <t>30.11.14</t>
  </si>
  <si>
    <t>Викт-9</t>
  </si>
  <si>
    <t>Викт-10</t>
  </si>
  <si>
    <t>12.11.14</t>
  </si>
  <si>
    <t>19.11.14</t>
  </si>
  <si>
    <t>27.03</t>
  </si>
  <si>
    <t>18.5</t>
  </si>
  <si>
    <t>25.5</t>
  </si>
  <si>
    <t>Галов Федор</t>
  </si>
  <si>
    <t>02.06.15       гр.4КС1б, 4ТЭ1б</t>
  </si>
  <si>
    <t>25.05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</si>
</sst>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mmm/yyyy"/>
    <numFmt numFmtId="169" formatCode="[$-FC19]d\ mmmm\ yyyy\ &quot;г.&quot;"/>
    <numFmt numFmtId="170" formatCode="[$€-2]\ ###,000_);[Red]\([$€-2]\ ###,000\)"/>
  </numFmts>
  <fonts count="28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color indexed="9"/>
      <name val="Arial Cyr"/>
      <family val="0"/>
    </font>
    <font>
      <sz val="10"/>
      <color indexed="9"/>
      <name val="Times New Roman Cyr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10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1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64" fontId="8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164" fontId="10" fillId="0" borderId="11" xfId="0" applyNumberFormat="1" applyFont="1" applyBorder="1" applyAlignment="1">
      <alignment horizontal="left"/>
    </xf>
    <xf numFmtId="0" fontId="1" fillId="0" borderId="3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="75" zoomScaleNormal="75" zoomScalePageLayoutView="0" workbookViewId="0" topLeftCell="B1">
      <selection activeCell="AH12" sqref="AH12"/>
    </sheetView>
  </sheetViews>
  <sheetFormatPr defaultColWidth="9.00390625" defaultRowHeight="12.75"/>
  <cols>
    <col min="1" max="1" width="4.625" style="0" customWidth="1"/>
    <col min="2" max="2" width="29.00390625" style="0" customWidth="1"/>
    <col min="10" max="10" width="9.125" style="0" hidden="1" customWidth="1"/>
    <col min="11" max="11" width="0" style="0" hidden="1" customWidth="1"/>
    <col min="12" max="12" width="9.125" style="0" hidden="1" customWidth="1"/>
    <col min="15" max="22" width="9.125" style="0" hidden="1" customWidth="1"/>
    <col min="25" max="28" width="9.125" style="0" hidden="1" customWidth="1"/>
    <col min="29" max="29" width="9.125" style="0" customWidth="1"/>
    <col min="30" max="30" width="9.125" style="0" hidden="1" customWidth="1"/>
    <col min="31" max="31" width="23.25390625" style="0" customWidth="1"/>
  </cols>
  <sheetData>
    <row r="1" spans="2:31" ht="12.75">
      <c r="B1" s="1"/>
      <c r="C1" s="2"/>
      <c r="D1" s="3"/>
      <c r="E1" s="3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1"/>
    </row>
    <row r="2" spans="2:31" ht="12.75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"/>
    </row>
    <row r="3" spans="2:3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1"/>
    </row>
    <row r="4" spans="2:31" ht="16.5" thickBot="1">
      <c r="B4" s="48" t="s">
        <v>25</v>
      </c>
      <c r="C4" s="5"/>
      <c r="D4" s="5"/>
      <c r="E4" s="5"/>
      <c r="F4" s="6"/>
      <c r="G4" s="6"/>
      <c r="H4" s="6"/>
      <c r="I4" s="6"/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1"/>
    </row>
    <row r="5" spans="2:31" ht="13.5" thickBot="1">
      <c r="B5" s="4" t="s">
        <v>73</v>
      </c>
      <c r="C5" s="9" t="s">
        <v>1</v>
      </c>
      <c r="D5" s="10" t="s">
        <v>2</v>
      </c>
      <c r="E5" s="11" t="s">
        <v>2</v>
      </c>
      <c r="F5" s="11" t="s">
        <v>15</v>
      </c>
      <c r="G5" s="30" t="s">
        <v>3</v>
      </c>
      <c r="H5" s="29" t="s">
        <v>22</v>
      </c>
      <c r="I5" s="29" t="s">
        <v>4</v>
      </c>
      <c r="J5" s="29" t="s">
        <v>5</v>
      </c>
      <c r="K5" s="22" t="s">
        <v>26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27</v>
      </c>
      <c r="S5" s="12" t="s">
        <v>61</v>
      </c>
      <c r="T5" s="12" t="s">
        <v>62</v>
      </c>
      <c r="U5" s="12" t="s">
        <v>65</v>
      </c>
      <c r="V5" s="12" t="s">
        <v>66</v>
      </c>
      <c r="W5" s="12" t="s">
        <v>23</v>
      </c>
      <c r="X5" s="12" t="s">
        <v>6</v>
      </c>
      <c r="Y5" s="12" t="s">
        <v>7</v>
      </c>
      <c r="Z5" s="12" t="s">
        <v>12</v>
      </c>
      <c r="AA5" s="12" t="s">
        <v>13</v>
      </c>
      <c r="AB5" s="12" t="s">
        <v>14</v>
      </c>
      <c r="AC5" s="12" t="s">
        <v>8</v>
      </c>
      <c r="AD5" s="12" t="s">
        <v>24</v>
      </c>
      <c r="AE5" s="12" t="s">
        <v>0</v>
      </c>
    </row>
    <row r="6" spans="2:31" ht="13.5" thickBot="1">
      <c r="B6" s="8" t="s">
        <v>28</v>
      </c>
      <c r="C6" s="13"/>
      <c r="D6" s="31" t="s">
        <v>9</v>
      </c>
      <c r="E6" s="32" t="s">
        <v>10</v>
      </c>
      <c r="F6" s="32">
        <v>10</v>
      </c>
      <c r="G6" s="33">
        <f>G7</f>
        <v>10</v>
      </c>
      <c r="H6" s="28">
        <f>H7</f>
        <v>13</v>
      </c>
      <c r="I6" s="28">
        <f>X7+Y7+Z7</f>
        <v>10</v>
      </c>
      <c r="J6" s="28"/>
      <c r="K6" s="34">
        <v>5</v>
      </c>
      <c r="L6" s="14">
        <v>10</v>
      </c>
      <c r="M6" s="36" t="s">
        <v>69</v>
      </c>
      <c r="N6" s="36" t="s">
        <v>71</v>
      </c>
      <c r="O6" s="36" t="s">
        <v>74</v>
      </c>
      <c r="P6" s="36" t="s">
        <v>56</v>
      </c>
      <c r="Q6" s="36" t="s">
        <v>57</v>
      </c>
      <c r="R6" s="36" t="s">
        <v>58</v>
      </c>
      <c r="S6" s="36" t="s">
        <v>63</v>
      </c>
      <c r="T6" s="36" t="s">
        <v>64</v>
      </c>
      <c r="U6" s="36" t="s">
        <v>67</v>
      </c>
      <c r="V6" s="36" t="s">
        <v>68</v>
      </c>
      <c r="W6" s="36" t="s">
        <v>70</v>
      </c>
      <c r="X6" s="18">
        <v>10</v>
      </c>
      <c r="Y6" s="18">
        <v>10</v>
      </c>
      <c r="Z6" s="18">
        <v>10</v>
      </c>
      <c r="AA6" s="18"/>
      <c r="AB6" s="18"/>
      <c r="AC6" s="14">
        <v>10</v>
      </c>
      <c r="AD6" s="14">
        <v>0</v>
      </c>
      <c r="AE6" s="14"/>
    </row>
    <row r="7" spans="2:31" ht="13.5" customHeight="1" thickBot="1">
      <c r="B7" s="47" t="s">
        <v>11</v>
      </c>
      <c r="C7" s="15">
        <v>5</v>
      </c>
      <c r="D7" s="16">
        <f>SUM(F7:K7)</f>
        <v>33</v>
      </c>
      <c r="E7" s="17">
        <f aca="true" t="shared" si="0" ref="E7:E35">D7*100/$D$7</f>
        <v>100</v>
      </c>
      <c r="F7" s="17">
        <v>0</v>
      </c>
      <c r="G7" s="17">
        <f>AC7</f>
        <v>10</v>
      </c>
      <c r="H7" s="19">
        <f>M7+N7+O7+P7+Q7+W7+R7</f>
        <v>13</v>
      </c>
      <c r="I7" s="28">
        <f aca="true" t="shared" si="1" ref="I7:I15">X7</f>
        <v>10</v>
      </c>
      <c r="J7" s="19"/>
      <c r="K7" s="17">
        <v>0</v>
      </c>
      <c r="L7" s="17">
        <v>0.1</v>
      </c>
      <c r="M7" s="17">
        <v>3</v>
      </c>
      <c r="N7" s="17">
        <v>3</v>
      </c>
      <c r="O7" s="17">
        <v>0</v>
      </c>
      <c r="P7" s="17"/>
      <c r="Q7" s="17"/>
      <c r="R7" s="17"/>
      <c r="S7" s="17"/>
      <c r="T7" s="17"/>
      <c r="U7" s="17"/>
      <c r="V7" s="17"/>
      <c r="W7" s="17">
        <v>7</v>
      </c>
      <c r="X7" s="17">
        <v>10</v>
      </c>
      <c r="Y7" s="17"/>
      <c r="Z7" s="17"/>
      <c r="AA7" s="17"/>
      <c r="AB7" s="17"/>
      <c r="AC7" s="19">
        <v>10</v>
      </c>
      <c r="AD7" s="19">
        <v>0</v>
      </c>
      <c r="AE7" s="20" t="s">
        <v>11</v>
      </c>
    </row>
    <row r="8" spans="1:32" ht="15.75" customHeight="1" thickBot="1">
      <c r="A8" s="39" t="e">
        <f>#REF!+1</f>
        <v>#REF!</v>
      </c>
      <c r="B8" s="42" t="s">
        <v>29</v>
      </c>
      <c r="C8" s="40">
        <f aca="true" t="shared" si="2" ref="C8:C34">IF(E8&gt;=85.5,5,IF(E8&gt;=70.5,4,IF(E8&gt;=50.5,3,IF(E8&gt;=40.5,2,1))))</f>
        <v>2</v>
      </c>
      <c r="D8" s="43">
        <f aca="true" t="shared" si="3" ref="D8:D34">SUM(F8:K8)</f>
        <v>15</v>
      </c>
      <c r="E8" s="44">
        <f t="shared" si="0"/>
        <v>45.45454545454545</v>
      </c>
      <c r="F8" s="44">
        <f aca="true" t="shared" si="4" ref="F8:F34">L8</f>
        <v>0</v>
      </c>
      <c r="G8" s="44">
        <f aca="true" t="shared" si="5" ref="G8:G34">AC8</f>
        <v>0</v>
      </c>
      <c r="H8" s="45">
        <f aca="true" t="shared" si="6" ref="H8:H34">M8+N8+O8+P8+Q8+W8+R8</f>
        <v>0</v>
      </c>
      <c r="I8" s="46">
        <f t="shared" si="1"/>
        <v>0</v>
      </c>
      <c r="J8" s="45">
        <v>10</v>
      </c>
      <c r="K8" s="44">
        <v>5</v>
      </c>
      <c r="L8" s="41"/>
      <c r="M8" s="4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38" t="s">
        <v>54</v>
      </c>
      <c r="AF8" s="35"/>
    </row>
    <row r="9" spans="1:32" ht="15.75" customHeight="1" thickBot="1">
      <c r="A9" s="39"/>
      <c r="B9" s="37" t="s">
        <v>30</v>
      </c>
      <c r="C9" s="21">
        <f>IF(E9&gt;=85.5,5,IF(E9&gt;=70.5,4,IF(E9&gt;=50.5,3,IF(E9&gt;=40.5,2,1))))</f>
        <v>1</v>
      </c>
      <c r="D9" s="16">
        <f t="shared" si="3"/>
        <v>4.5</v>
      </c>
      <c r="E9" s="17">
        <f t="shared" si="0"/>
        <v>13.636363636363637</v>
      </c>
      <c r="F9" s="17">
        <f>L9</f>
        <v>0</v>
      </c>
      <c r="G9" s="17">
        <f t="shared" si="5"/>
        <v>0</v>
      </c>
      <c r="H9" s="19">
        <f t="shared" si="6"/>
        <v>4.5</v>
      </c>
      <c r="I9" s="28">
        <f t="shared" si="1"/>
        <v>0</v>
      </c>
      <c r="J9" s="19"/>
      <c r="K9" s="17"/>
      <c r="L9" s="23"/>
      <c r="M9" s="23">
        <v>2</v>
      </c>
      <c r="N9" s="23">
        <v>2.5</v>
      </c>
      <c r="O9" s="23"/>
      <c r="P9" s="23"/>
      <c r="Q9" s="23"/>
      <c r="R9" s="23"/>
      <c r="S9" s="23"/>
      <c r="T9" s="23"/>
      <c r="U9" s="23"/>
      <c r="V9" s="23"/>
      <c r="W9" s="23">
        <v>0</v>
      </c>
      <c r="X9" s="23"/>
      <c r="Y9" s="23"/>
      <c r="Z9" s="23"/>
      <c r="AA9" s="23"/>
      <c r="AB9" s="23"/>
      <c r="AC9" s="23"/>
      <c r="AD9" s="23"/>
      <c r="AE9" s="37" t="s">
        <v>30</v>
      </c>
      <c r="AF9" s="35"/>
    </row>
    <row r="10" spans="1:32" ht="15.75" customHeight="1" thickBot="1">
      <c r="A10" s="39"/>
      <c r="B10" s="38" t="s">
        <v>31</v>
      </c>
      <c r="C10" s="21">
        <f aca="true" t="shared" si="7" ref="C10:C18">IF(E10&gt;=85.5,5,IF(E10&gt;=70.5,4,IF(E10&gt;=50.5,3,IF(E10&gt;=40.5,2,1))))</f>
        <v>1</v>
      </c>
      <c r="D10" s="16">
        <f t="shared" si="3"/>
        <v>8.5</v>
      </c>
      <c r="E10" s="17">
        <f t="shared" si="0"/>
        <v>25.757575757575758</v>
      </c>
      <c r="F10" s="17">
        <f aca="true" t="shared" si="8" ref="F10:F18">L10</f>
        <v>0</v>
      </c>
      <c r="G10" s="17">
        <f t="shared" si="5"/>
        <v>4.5</v>
      </c>
      <c r="H10" s="19">
        <f t="shared" si="6"/>
        <v>4</v>
      </c>
      <c r="I10" s="28">
        <f t="shared" si="1"/>
        <v>0</v>
      </c>
      <c r="J10" s="19"/>
      <c r="K10" s="17"/>
      <c r="L10" s="23"/>
      <c r="M10" s="23">
        <v>2</v>
      </c>
      <c r="N10" s="23">
        <v>2</v>
      </c>
      <c r="O10" s="23"/>
      <c r="P10" s="23"/>
      <c r="Q10" s="23"/>
      <c r="R10" s="23"/>
      <c r="S10" s="23"/>
      <c r="T10" s="23"/>
      <c r="U10" s="23"/>
      <c r="V10" s="23"/>
      <c r="W10" s="23">
        <v>0</v>
      </c>
      <c r="X10" s="23"/>
      <c r="Y10" s="23"/>
      <c r="Z10" s="23"/>
      <c r="AA10" s="23"/>
      <c r="AB10" s="23"/>
      <c r="AC10" s="23">
        <v>4.5</v>
      </c>
      <c r="AD10" s="23"/>
      <c r="AE10" s="38" t="s">
        <v>31</v>
      </c>
      <c r="AF10" s="35"/>
    </row>
    <row r="11" spans="1:32" ht="15.75" customHeight="1" thickBot="1">
      <c r="A11" s="39"/>
      <c r="B11" s="38" t="s">
        <v>32</v>
      </c>
      <c r="C11" s="21">
        <f t="shared" si="7"/>
        <v>2</v>
      </c>
      <c r="D11" s="16">
        <f t="shared" si="3"/>
        <v>14</v>
      </c>
      <c r="E11" s="17">
        <f t="shared" si="0"/>
        <v>42.42424242424242</v>
      </c>
      <c r="F11" s="17">
        <f t="shared" si="8"/>
        <v>0</v>
      </c>
      <c r="G11" s="17">
        <f t="shared" si="5"/>
        <v>2.5</v>
      </c>
      <c r="H11" s="19">
        <f t="shared" si="6"/>
        <v>5.5</v>
      </c>
      <c r="I11" s="28">
        <f t="shared" si="1"/>
        <v>6</v>
      </c>
      <c r="J11" s="19"/>
      <c r="K11" s="17"/>
      <c r="L11" s="23"/>
      <c r="M11" s="23">
        <v>2</v>
      </c>
      <c r="N11" s="23">
        <v>2.5</v>
      </c>
      <c r="O11" s="23"/>
      <c r="P11" s="23"/>
      <c r="Q11" s="23"/>
      <c r="R11" s="23"/>
      <c r="S11" s="23"/>
      <c r="T11" s="23"/>
      <c r="U11" s="23"/>
      <c r="V11" s="23"/>
      <c r="W11" s="23">
        <v>1</v>
      </c>
      <c r="X11" s="23">
        <v>6</v>
      </c>
      <c r="Y11" s="23"/>
      <c r="Z11" s="23"/>
      <c r="AA11" s="23"/>
      <c r="AB11" s="23"/>
      <c r="AC11" s="23">
        <v>2.5</v>
      </c>
      <c r="AD11" s="23"/>
      <c r="AE11" s="38" t="s">
        <v>32</v>
      </c>
      <c r="AF11" s="35"/>
    </row>
    <row r="12" spans="1:32" ht="15.75" customHeight="1" thickBot="1">
      <c r="A12" s="39"/>
      <c r="B12" s="38" t="s">
        <v>33</v>
      </c>
      <c r="C12" s="21">
        <f t="shared" si="7"/>
        <v>1</v>
      </c>
      <c r="D12" s="16">
        <f t="shared" si="3"/>
        <v>0</v>
      </c>
      <c r="E12" s="17">
        <f t="shared" si="0"/>
        <v>0</v>
      </c>
      <c r="F12" s="17">
        <f t="shared" si="8"/>
        <v>0</v>
      </c>
      <c r="G12" s="17">
        <f t="shared" si="5"/>
        <v>0</v>
      </c>
      <c r="H12" s="19">
        <f t="shared" si="6"/>
        <v>0</v>
      </c>
      <c r="I12" s="28">
        <f t="shared" si="1"/>
        <v>0</v>
      </c>
      <c r="J12" s="19"/>
      <c r="K12" s="17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38" t="s">
        <v>33</v>
      </c>
      <c r="AF12" s="35"/>
    </row>
    <row r="13" spans="1:32" ht="15.75" customHeight="1" thickBot="1">
      <c r="A13" s="39"/>
      <c r="B13" s="38" t="s">
        <v>34</v>
      </c>
      <c r="C13" s="21">
        <f t="shared" si="7"/>
        <v>1</v>
      </c>
      <c r="D13" s="16">
        <f t="shared" si="3"/>
        <v>9</v>
      </c>
      <c r="E13" s="17">
        <f t="shared" si="0"/>
        <v>27.272727272727273</v>
      </c>
      <c r="F13" s="17">
        <f t="shared" si="8"/>
        <v>0</v>
      </c>
      <c r="G13" s="17">
        <f t="shared" si="5"/>
        <v>3</v>
      </c>
      <c r="H13" s="19">
        <f t="shared" si="6"/>
        <v>6</v>
      </c>
      <c r="I13" s="28">
        <f t="shared" si="1"/>
        <v>0</v>
      </c>
      <c r="J13" s="19"/>
      <c r="K13" s="17"/>
      <c r="L13" s="23"/>
      <c r="M13" s="23"/>
      <c r="N13" s="23">
        <v>3</v>
      </c>
      <c r="O13" s="23"/>
      <c r="P13" s="23"/>
      <c r="Q13" s="23"/>
      <c r="R13" s="23"/>
      <c r="S13" s="23"/>
      <c r="T13" s="23"/>
      <c r="U13" s="23"/>
      <c r="V13" s="23"/>
      <c r="W13" s="23">
        <v>3</v>
      </c>
      <c r="X13" s="23"/>
      <c r="Y13" s="23"/>
      <c r="Z13" s="23"/>
      <c r="AA13" s="23"/>
      <c r="AB13" s="23"/>
      <c r="AC13" s="23">
        <v>3</v>
      </c>
      <c r="AD13" s="23"/>
      <c r="AE13" s="38" t="s">
        <v>34</v>
      </c>
      <c r="AF13" s="35"/>
    </row>
    <row r="14" spans="1:32" ht="15.75" customHeight="1" thickBot="1">
      <c r="A14" s="39"/>
      <c r="B14" s="38" t="s">
        <v>35</v>
      </c>
      <c r="C14" s="21">
        <f t="shared" si="7"/>
        <v>1</v>
      </c>
      <c r="D14" s="16">
        <f t="shared" si="3"/>
        <v>0</v>
      </c>
      <c r="E14" s="17">
        <f t="shared" si="0"/>
        <v>0</v>
      </c>
      <c r="F14" s="17">
        <f t="shared" si="8"/>
        <v>0</v>
      </c>
      <c r="G14" s="17">
        <f t="shared" si="5"/>
        <v>0</v>
      </c>
      <c r="H14" s="19">
        <f t="shared" si="6"/>
        <v>0</v>
      </c>
      <c r="I14" s="28">
        <f t="shared" si="1"/>
        <v>0</v>
      </c>
      <c r="J14" s="19"/>
      <c r="K14" s="17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38" t="s">
        <v>35</v>
      </c>
      <c r="AF14" s="35"/>
    </row>
    <row r="15" spans="1:32" ht="15.75" customHeight="1" thickBot="1">
      <c r="A15" s="39"/>
      <c r="B15" s="38" t="s">
        <v>36</v>
      </c>
      <c r="C15" s="21">
        <f t="shared" si="7"/>
        <v>3</v>
      </c>
      <c r="D15" s="16">
        <f t="shared" si="3"/>
        <v>19</v>
      </c>
      <c r="E15" s="17">
        <f t="shared" si="0"/>
        <v>57.57575757575758</v>
      </c>
      <c r="F15" s="17">
        <f t="shared" si="8"/>
        <v>0</v>
      </c>
      <c r="G15" s="17">
        <f t="shared" si="5"/>
        <v>3.5</v>
      </c>
      <c r="H15" s="19">
        <f t="shared" si="6"/>
        <v>7.5</v>
      </c>
      <c r="I15" s="28">
        <f t="shared" si="1"/>
        <v>8</v>
      </c>
      <c r="J15" s="19"/>
      <c r="K15" s="17"/>
      <c r="L15" s="23"/>
      <c r="M15" s="23">
        <v>3</v>
      </c>
      <c r="N15" s="23">
        <v>2.5</v>
      </c>
      <c r="O15" s="23"/>
      <c r="P15" s="23"/>
      <c r="Q15" s="23"/>
      <c r="R15" s="23"/>
      <c r="S15" s="23"/>
      <c r="T15" s="23"/>
      <c r="U15" s="23"/>
      <c r="V15" s="23"/>
      <c r="W15" s="23">
        <v>2</v>
      </c>
      <c r="X15" s="23">
        <v>8</v>
      </c>
      <c r="Y15" s="23"/>
      <c r="Z15" s="23"/>
      <c r="AA15" s="23"/>
      <c r="AB15" s="23"/>
      <c r="AC15" s="23">
        <v>3.5</v>
      </c>
      <c r="AD15" s="23"/>
      <c r="AE15" s="38" t="s">
        <v>36</v>
      </c>
      <c r="AF15" s="35"/>
    </row>
    <row r="16" spans="1:32" ht="15.75" customHeight="1" thickBot="1">
      <c r="A16" s="39"/>
      <c r="B16" s="38" t="s">
        <v>37</v>
      </c>
      <c r="C16" s="21">
        <f t="shared" si="7"/>
        <v>1</v>
      </c>
      <c r="D16" s="16">
        <f>SUM(F16:K16)</f>
        <v>0</v>
      </c>
      <c r="E16" s="17">
        <f t="shared" si="0"/>
        <v>0</v>
      </c>
      <c r="F16" s="17">
        <f t="shared" si="8"/>
        <v>0</v>
      </c>
      <c r="G16" s="17">
        <f>AC16</f>
        <v>0</v>
      </c>
      <c r="H16" s="19">
        <f>M16+N16+O16+P16+Q16+W16+R16</f>
        <v>0</v>
      </c>
      <c r="I16" s="28">
        <f aca="true" t="shared" si="9" ref="I16:I34">X16</f>
        <v>0</v>
      </c>
      <c r="J16" s="19"/>
      <c r="K16" s="17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38" t="s">
        <v>37</v>
      </c>
      <c r="AF16" s="35"/>
    </row>
    <row r="17" spans="1:32" ht="15.75" customHeight="1" thickBot="1">
      <c r="A17" s="39"/>
      <c r="B17" s="38" t="s">
        <v>38</v>
      </c>
      <c r="C17" s="21">
        <f t="shared" si="7"/>
        <v>3</v>
      </c>
      <c r="D17" s="16">
        <f>SUM(F17:K17)</f>
        <v>17</v>
      </c>
      <c r="E17" s="17">
        <f t="shared" si="0"/>
        <v>51.515151515151516</v>
      </c>
      <c r="F17" s="17">
        <f t="shared" si="8"/>
        <v>0</v>
      </c>
      <c r="G17" s="17">
        <f>AC17</f>
        <v>6.5</v>
      </c>
      <c r="H17" s="19">
        <f>M17+N17+O17+P17+Q17+W17+R17</f>
        <v>10.5</v>
      </c>
      <c r="I17" s="28">
        <f t="shared" si="9"/>
        <v>0</v>
      </c>
      <c r="J17" s="19"/>
      <c r="K17" s="17"/>
      <c r="L17" s="23"/>
      <c r="M17" s="23">
        <v>3</v>
      </c>
      <c r="N17" s="23">
        <v>2.5</v>
      </c>
      <c r="O17" s="23"/>
      <c r="P17" s="23"/>
      <c r="Q17" s="23"/>
      <c r="R17" s="23"/>
      <c r="S17" s="23"/>
      <c r="T17" s="23"/>
      <c r="U17" s="23"/>
      <c r="V17" s="23"/>
      <c r="W17" s="23">
        <v>5</v>
      </c>
      <c r="X17" s="23"/>
      <c r="Y17" s="23"/>
      <c r="Z17" s="23"/>
      <c r="AA17" s="23"/>
      <c r="AB17" s="23"/>
      <c r="AC17" s="23">
        <v>6.5</v>
      </c>
      <c r="AD17" s="23"/>
      <c r="AE17" s="38" t="s">
        <v>38</v>
      </c>
      <c r="AF17" s="35"/>
    </row>
    <row r="18" spans="1:32" ht="15.75" customHeight="1" thickBot="1">
      <c r="A18" s="39"/>
      <c r="B18" s="38" t="s">
        <v>39</v>
      </c>
      <c r="C18" s="21">
        <f t="shared" si="7"/>
        <v>1</v>
      </c>
      <c r="D18" s="16">
        <f>SUM(F18:K18)</f>
        <v>10</v>
      </c>
      <c r="E18" s="17">
        <f t="shared" si="0"/>
        <v>30.303030303030305</v>
      </c>
      <c r="F18" s="17">
        <f t="shared" si="8"/>
        <v>0</v>
      </c>
      <c r="G18" s="17">
        <f>AC18</f>
        <v>0.5</v>
      </c>
      <c r="H18" s="19">
        <f>M18+N18+O18+P18+Q18+W18+R18</f>
        <v>9.5</v>
      </c>
      <c r="I18" s="28">
        <f t="shared" si="9"/>
        <v>0</v>
      </c>
      <c r="J18" s="19"/>
      <c r="K18" s="17"/>
      <c r="L18" s="23"/>
      <c r="M18" s="23">
        <v>3</v>
      </c>
      <c r="N18" s="23">
        <v>3</v>
      </c>
      <c r="O18" s="23"/>
      <c r="P18" s="23"/>
      <c r="Q18" s="23"/>
      <c r="R18" s="23"/>
      <c r="S18" s="23"/>
      <c r="T18" s="23"/>
      <c r="U18" s="23"/>
      <c r="V18" s="23"/>
      <c r="W18" s="23">
        <v>3.5</v>
      </c>
      <c r="X18" s="23"/>
      <c r="Y18" s="23"/>
      <c r="Z18" s="23"/>
      <c r="AA18" s="23"/>
      <c r="AB18" s="23"/>
      <c r="AC18" s="23">
        <v>0.5</v>
      </c>
      <c r="AD18" s="23"/>
      <c r="AE18" s="38" t="s">
        <v>39</v>
      </c>
      <c r="AF18" s="35"/>
    </row>
    <row r="19" spans="1:32" ht="15.75" customHeight="1" thickBot="1">
      <c r="A19" s="39"/>
      <c r="B19" s="38"/>
      <c r="C19" s="21"/>
      <c r="D19" s="16"/>
      <c r="E19" s="17"/>
      <c r="F19" s="17"/>
      <c r="G19" s="17"/>
      <c r="H19" s="19"/>
      <c r="I19" s="28"/>
      <c r="J19" s="19"/>
      <c r="K19" s="17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38"/>
      <c r="AF19" s="35"/>
    </row>
    <row r="20" spans="1:32" ht="15.75" customHeight="1" thickBot="1">
      <c r="A20" s="39"/>
      <c r="B20" s="42" t="s">
        <v>40</v>
      </c>
      <c r="C20" s="40">
        <f t="shared" si="2"/>
        <v>1</v>
      </c>
      <c r="D20" s="43">
        <f t="shared" si="3"/>
        <v>0</v>
      </c>
      <c r="E20" s="44">
        <f t="shared" si="0"/>
        <v>0</v>
      </c>
      <c r="F20" s="44">
        <f t="shared" si="4"/>
        <v>0</v>
      </c>
      <c r="G20" s="44">
        <f t="shared" si="5"/>
        <v>0</v>
      </c>
      <c r="H20" s="45">
        <f t="shared" si="6"/>
        <v>0</v>
      </c>
      <c r="I20" s="28"/>
      <c r="J20" s="45"/>
      <c r="K20" s="44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38" t="s">
        <v>55</v>
      </c>
      <c r="AF20" s="35"/>
    </row>
    <row r="21" spans="1:32" ht="15.75" customHeight="1" thickBot="1">
      <c r="A21" s="27">
        <v>1</v>
      </c>
      <c r="B21" s="37" t="s">
        <v>41</v>
      </c>
      <c r="C21" s="21">
        <f t="shared" si="2"/>
        <v>1</v>
      </c>
      <c r="D21" s="16">
        <f t="shared" si="3"/>
        <v>0</v>
      </c>
      <c r="E21" s="17">
        <f t="shared" si="0"/>
        <v>0</v>
      </c>
      <c r="F21" s="17">
        <f t="shared" si="4"/>
        <v>0</v>
      </c>
      <c r="G21" s="17">
        <f t="shared" si="5"/>
        <v>0</v>
      </c>
      <c r="H21" s="19">
        <f t="shared" si="6"/>
        <v>0</v>
      </c>
      <c r="I21" s="28">
        <f t="shared" si="9"/>
        <v>0</v>
      </c>
      <c r="J21" s="19"/>
      <c r="K21" s="17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37" t="s">
        <v>41</v>
      </c>
      <c r="AF21" s="35"/>
    </row>
    <row r="22" spans="1:31" ht="15.75" customHeight="1" thickBot="1">
      <c r="A22" s="27">
        <f>A21+1</f>
        <v>2</v>
      </c>
      <c r="B22" s="38" t="s">
        <v>42</v>
      </c>
      <c r="C22" s="21">
        <f t="shared" si="2"/>
        <v>1</v>
      </c>
      <c r="D22" s="16">
        <f t="shared" si="3"/>
        <v>0</v>
      </c>
      <c r="E22" s="17">
        <f t="shared" si="0"/>
        <v>0</v>
      </c>
      <c r="F22" s="17">
        <f t="shared" si="4"/>
        <v>0</v>
      </c>
      <c r="G22" s="17">
        <f t="shared" si="5"/>
        <v>0</v>
      </c>
      <c r="H22" s="19">
        <f t="shared" si="6"/>
        <v>0</v>
      </c>
      <c r="I22" s="28">
        <f t="shared" si="9"/>
        <v>0</v>
      </c>
      <c r="J22" s="19"/>
      <c r="K22" s="17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8" t="s">
        <v>42</v>
      </c>
    </row>
    <row r="23" spans="1:31" ht="15.75" customHeight="1" thickBot="1">
      <c r="A23" s="27">
        <f aca="true" t="shared" si="10" ref="A23:A33">A22+1</f>
        <v>3</v>
      </c>
      <c r="B23" s="38" t="s">
        <v>43</v>
      </c>
      <c r="C23" s="21">
        <f t="shared" si="2"/>
        <v>1</v>
      </c>
      <c r="D23" s="16">
        <f t="shared" si="3"/>
        <v>0</v>
      </c>
      <c r="E23" s="17">
        <f t="shared" si="0"/>
        <v>0</v>
      </c>
      <c r="F23" s="17">
        <f t="shared" si="4"/>
        <v>0</v>
      </c>
      <c r="G23" s="17">
        <f t="shared" si="5"/>
        <v>0</v>
      </c>
      <c r="H23" s="19">
        <f t="shared" si="6"/>
        <v>0</v>
      </c>
      <c r="I23" s="28">
        <f t="shared" si="9"/>
        <v>0</v>
      </c>
      <c r="J23" s="19"/>
      <c r="K23" s="17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38" t="s">
        <v>43</v>
      </c>
    </row>
    <row r="24" spans="1:31" ht="15.75" customHeight="1" thickBot="1">
      <c r="A24" s="27">
        <f t="shared" si="10"/>
        <v>4</v>
      </c>
      <c r="B24" s="38" t="s">
        <v>44</v>
      </c>
      <c r="C24" s="21">
        <f t="shared" si="2"/>
        <v>1</v>
      </c>
      <c r="D24" s="16">
        <f t="shared" si="3"/>
        <v>0</v>
      </c>
      <c r="E24" s="17">
        <f t="shared" si="0"/>
        <v>0</v>
      </c>
      <c r="F24" s="17">
        <f t="shared" si="4"/>
        <v>0</v>
      </c>
      <c r="G24" s="17">
        <f t="shared" si="5"/>
        <v>0</v>
      </c>
      <c r="H24" s="19">
        <f t="shared" si="6"/>
        <v>0</v>
      </c>
      <c r="I24" s="28">
        <f t="shared" si="9"/>
        <v>0</v>
      </c>
      <c r="J24" s="19"/>
      <c r="K24" s="17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38" t="s">
        <v>44</v>
      </c>
    </row>
    <row r="25" spans="1:31" ht="15" customHeight="1" thickBot="1">
      <c r="A25" s="27">
        <f t="shared" si="10"/>
        <v>5</v>
      </c>
      <c r="B25" s="38" t="s">
        <v>45</v>
      </c>
      <c r="C25" s="21">
        <f t="shared" si="2"/>
        <v>1</v>
      </c>
      <c r="D25" s="16">
        <f t="shared" si="3"/>
        <v>0</v>
      </c>
      <c r="E25" s="17">
        <f t="shared" si="0"/>
        <v>0</v>
      </c>
      <c r="F25" s="17">
        <f t="shared" si="4"/>
        <v>0</v>
      </c>
      <c r="G25" s="17">
        <f t="shared" si="5"/>
        <v>0</v>
      </c>
      <c r="H25" s="19">
        <f t="shared" si="6"/>
        <v>0</v>
      </c>
      <c r="I25" s="28">
        <f t="shared" si="9"/>
        <v>0</v>
      </c>
      <c r="J25" s="19"/>
      <c r="K25" s="17"/>
      <c r="L25" s="25"/>
      <c r="M25" s="23"/>
      <c r="N25" s="23"/>
      <c r="O25" s="23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3"/>
      <c r="AD25" s="26"/>
      <c r="AE25" s="38" t="s">
        <v>45</v>
      </c>
    </row>
    <row r="26" spans="1:32" ht="17.25" customHeight="1" thickBot="1">
      <c r="A26" s="27">
        <f t="shared" si="10"/>
        <v>6</v>
      </c>
      <c r="B26" s="38" t="s">
        <v>46</v>
      </c>
      <c r="C26" s="21">
        <f t="shared" si="2"/>
        <v>1</v>
      </c>
      <c r="D26" s="16">
        <f t="shared" si="3"/>
        <v>3</v>
      </c>
      <c r="E26" s="17">
        <f t="shared" si="0"/>
        <v>9.090909090909092</v>
      </c>
      <c r="F26" s="17">
        <f t="shared" si="4"/>
        <v>0</v>
      </c>
      <c r="G26" s="17">
        <f t="shared" si="5"/>
        <v>0</v>
      </c>
      <c r="H26" s="19">
        <f t="shared" si="6"/>
        <v>3</v>
      </c>
      <c r="I26" s="28">
        <f t="shared" si="9"/>
        <v>0</v>
      </c>
      <c r="J26" s="19"/>
      <c r="K26" s="17"/>
      <c r="L26" s="23"/>
      <c r="M26" s="23">
        <v>2</v>
      </c>
      <c r="N26" s="23">
        <v>0</v>
      </c>
      <c r="O26" s="23"/>
      <c r="P26" s="23"/>
      <c r="Q26" s="23"/>
      <c r="R26" s="23"/>
      <c r="S26" s="23"/>
      <c r="T26" s="23"/>
      <c r="U26" s="23"/>
      <c r="V26" s="23"/>
      <c r="W26" s="23">
        <v>1</v>
      </c>
      <c r="X26" s="23"/>
      <c r="Y26" s="24"/>
      <c r="Z26" s="24"/>
      <c r="AA26" s="24"/>
      <c r="AB26" s="24"/>
      <c r="AC26" s="23">
        <v>0</v>
      </c>
      <c r="AD26" s="24"/>
      <c r="AE26" s="38" t="s">
        <v>46</v>
      </c>
      <c r="AF26" s="35"/>
    </row>
    <row r="27" spans="1:31" ht="16.5" thickBot="1">
      <c r="A27" s="27">
        <f t="shared" si="10"/>
        <v>7</v>
      </c>
      <c r="B27" s="38" t="s">
        <v>47</v>
      </c>
      <c r="C27" s="21">
        <f t="shared" si="2"/>
        <v>1</v>
      </c>
      <c r="D27" s="16">
        <f t="shared" si="3"/>
        <v>12</v>
      </c>
      <c r="E27" s="17">
        <f t="shared" si="0"/>
        <v>36.36363636363637</v>
      </c>
      <c r="F27" s="17">
        <f t="shared" si="4"/>
        <v>0</v>
      </c>
      <c r="G27" s="17">
        <f t="shared" si="5"/>
        <v>8</v>
      </c>
      <c r="H27" s="19">
        <f t="shared" si="6"/>
        <v>4</v>
      </c>
      <c r="I27" s="28">
        <f t="shared" si="9"/>
        <v>0</v>
      </c>
      <c r="J27" s="19"/>
      <c r="K27" s="17"/>
      <c r="L27" s="23"/>
      <c r="M27" s="23">
        <v>2</v>
      </c>
      <c r="N27" s="23"/>
      <c r="O27" s="23"/>
      <c r="P27" s="23"/>
      <c r="Q27" s="23"/>
      <c r="R27" s="23"/>
      <c r="S27" s="23"/>
      <c r="T27" s="23"/>
      <c r="U27" s="23"/>
      <c r="V27" s="23"/>
      <c r="W27" s="23">
        <v>2</v>
      </c>
      <c r="X27" s="23"/>
      <c r="Y27" s="23"/>
      <c r="Z27" s="23"/>
      <c r="AA27" s="23"/>
      <c r="AB27" s="23"/>
      <c r="AC27" s="23">
        <v>8</v>
      </c>
      <c r="AD27" s="23"/>
      <c r="AE27" s="38" t="s">
        <v>47</v>
      </c>
    </row>
    <row r="28" spans="1:31" ht="16.5" thickBot="1">
      <c r="A28" s="27">
        <f t="shared" si="10"/>
        <v>8</v>
      </c>
      <c r="B28" s="38" t="s">
        <v>60</v>
      </c>
      <c r="C28" s="21">
        <f t="shared" si="2"/>
        <v>1</v>
      </c>
      <c r="D28" s="16">
        <f t="shared" si="3"/>
        <v>0.5</v>
      </c>
      <c r="E28" s="17">
        <f t="shared" si="0"/>
        <v>1.5151515151515151</v>
      </c>
      <c r="F28" s="17">
        <f t="shared" si="4"/>
        <v>0</v>
      </c>
      <c r="G28" s="17">
        <f t="shared" si="5"/>
        <v>0</v>
      </c>
      <c r="H28" s="19">
        <f t="shared" si="6"/>
        <v>0.5</v>
      </c>
      <c r="I28" s="28">
        <f t="shared" si="9"/>
        <v>0</v>
      </c>
      <c r="J28" s="19"/>
      <c r="K28" s="17"/>
      <c r="L28" s="23"/>
      <c r="M28" s="23">
        <v>0.5</v>
      </c>
      <c r="N28" s="23">
        <v>0</v>
      </c>
      <c r="O28" s="23"/>
      <c r="P28" s="23"/>
      <c r="Q28" s="23"/>
      <c r="R28" s="23"/>
      <c r="S28" s="23"/>
      <c r="T28" s="23"/>
      <c r="U28" s="23"/>
      <c r="V28" s="23"/>
      <c r="W28" s="23">
        <v>0</v>
      </c>
      <c r="X28" s="23"/>
      <c r="Y28" s="23"/>
      <c r="Z28" s="23"/>
      <c r="AA28" s="23"/>
      <c r="AB28" s="23"/>
      <c r="AC28" s="23">
        <v>0</v>
      </c>
      <c r="AD28" s="23"/>
      <c r="AE28" s="38" t="s">
        <v>60</v>
      </c>
    </row>
    <row r="29" spans="1:31" ht="16.5" thickBot="1">
      <c r="A29" s="27">
        <f t="shared" si="10"/>
        <v>9</v>
      </c>
      <c r="B29" s="38" t="s">
        <v>59</v>
      </c>
      <c r="C29" s="21">
        <f t="shared" si="2"/>
        <v>1</v>
      </c>
      <c r="D29" s="16">
        <f t="shared" si="3"/>
        <v>0</v>
      </c>
      <c r="E29" s="17">
        <f t="shared" si="0"/>
        <v>0</v>
      </c>
      <c r="F29" s="17">
        <f t="shared" si="4"/>
        <v>0</v>
      </c>
      <c r="G29" s="17">
        <f t="shared" si="5"/>
        <v>0</v>
      </c>
      <c r="H29" s="19">
        <f t="shared" si="6"/>
        <v>0</v>
      </c>
      <c r="I29" s="28">
        <f t="shared" si="9"/>
        <v>0</v>
      </c>
      <c r="J29" s="19"/>
      <c r="K29" s="17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38" t="s">
        <v>59</v>
      </c>
    </row>
    <row r="30" spans="1:31" ht="16.5" thickBot="1">
      <c r="A30" s="27">
        <f t="shared" si="10"/>
        <v>10</v>
      </c>
      <c r="B30" s="38" t="s">
        <v>48</v>
      </c>
      <c r="C30" s="21">
        <f t="shared" si="2"/>
        <v>1</v>
      </c>
      <c r="D30" s="16">
        <f t="shared" si="3"/>
        <v>0</v>
      </c>
      <c r="E30" s="17">
        <f t="shared" si="0"/>
        <v>0</v>
      </c>
      <c r="F30" s="17">
        <f t="shared" si="4"/>
        <v>0</v>
      </c>
      <c r="G30" s="17">
        <f t="shared" si="5"/>
        <v>0</v>
      </c>
      <c r="H30" s="19">
        <f t="shared" si="6"/>
        <v>0</v>
      </c>
      <c r="I30" s="28">
        <f t="shared" si="9"/>
        <v>0</v>
      </c>
      <c r="J30" s="19"/>
      <c r="K30" s="17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38" t="s">
        <v>48</v>
      </c>
    </row>
    <row r="31" spans="1:31" ht="16.5" thickBot="1">
      <c r="A31" s="27">
        <f t="shared" si="10"/>
        <v>11</v>
      </c>
      <c r="B31" s="38" t="s">
        <v>49</v>
      </c>
      <c r="C31" s="21">
        <f t="shared" si="2"/>
        <v>1</v>
      </c>
      <c r="D31" s="16">
        <f t="shared" si="3"/>
        <v>0</v>
      </c>
      <c r="E31" s="17">
        <f t="shared" si="0"/>
        <v>0</v>
      </c>
      <c r="F31" s="17">
        <f t="shared" si="4"/>
        <v>0</v>
      </c>
      <c r="G31" s="17">
        <f t="shared" si="5"/>
        <v>0</v>
      </c>
      <c r="H31" s="19">
        <f t="shared" si="6"/>
        <v>0</v>
      </c>
      <c r="I31" s="28">
        <f t="shared" si="9"/>
        <v>0</v>
      </c>
      <c r="J31" s="19"/>
      <c r="K31" s="17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38" t="s">
        <v>49</v>
      </c>
    </row>
    <row r="32" spans="1:31" ht="16.5" thickBot="1">
      <c r="A32" s="27">
        <f t="shared" si="10"/>
        <v>12</v>
      </c>
      <c r="B32" s="38" t="s">
        <v>50</v>
      </c>
      <c r="C32" s="21">
        <f t="shared" si="2"/>
        <v>1</v>
      </c>
      <c r="D32" s="16">
        <f t="shared" si="3"/>
        <v>0</v>
      </c>
      <c r="E32" s="17">
        <f t="shared" si="0"/>
        <v>0</v>
      </c>
      <c r="F32" s="17">
        <f t="shared" si="4"/>
        <v>0</v>
      </c>
      <c r="G32" s="17">
        <f t="shared" si="5"/>
        <v>0</v>
      </c>
      <c r="H32" s="19">
        <f t="shared" si="6"/>
        <v>0</v>
      </c>
      <c r="I32" s="28">
        <f t="shared" si="9"/>
        <v>0</v>
      </c>
      <c r="J32" s="19"/>
      <c r="K32" s="17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38" t="s">
        <v>50</v>
      </c>
    </row>
    <row r="33" spans="1:31" ht="16.5" thickBot="1">
      <c r="A33" s="27">
        <f t="shared" si="10"/>
        <v>13</v>
      </c>
      <c r="B33" s="38" t="s">
        <v>51</v>
      </c>
      <c r="C33" s="21">
        <f t="shared" si="2"/>
        <v>1</v>
      </c>
      <c r="D33" s="16">
        <f t="shared" si="3"/>
        <v>1</v>
      </c>
      <c r="E33" s="17">
        <f t="shared" si="0"/>
        <v>3.0303030303030303</v>
      </c>
      <c r="F33" s="17">
        <f t="shared" si="4"/>
        <v>0</v>
      </c>
      <c r="G33" s="17">
        <f t="shared" si="5"/>
        <v>0</v>
      </c>
      <c r="H33" s="19">
        <f t="shared" si="6"/>
        <v>1</v>
      </c>
      <c r="I33" s="28">
        <f t="shared" si="9"/>
        <v>0</v>
      </c>
      <c r="J33" s="19"/>
      <c r="K33" s="17"/>
      <c r="L33" s="23"/>
      <c r="M33" s="23">
        <v>1</v>
      </c>
      <c r="N33" s="23">
        <v>0</v>
      </c>
      <c r="O33" s="23"/>
      <c r="P33" s="23"/>
      <c r="Q33" s="23"/>
      <c r="R33" s="23"/>
      <c r="S33" s="23"/>
      <c r="T33" s="23"/>
      <c r="U33" s="23"/>
      <c r="V33" s="23"/>
      <c r="W33" s="23">
        <v>0</v>
      </c>
      <c r="X33" s="23"/>
      <c r="Y33" s="23"/>
      <c r="Z33" s="23"/>
      <c r="AA33" s="23"/>
      <c r="AB33" s="23"/>
      <c r="AC33" s="23">
        <v>0</v>
      </c>
      <c r="AD33" s="23"/>
      <c r="AE33" s="38" t="s">
        <v>51</v>
      </c>
    </row>
    <row r="34" spans="1:31" ht="16.5" thickBot="1">
      <c r="A34" s="27" t="e">
        <f>#REF!+1</f>
        <v>#REF!</v>
      </c>
      <c r="B34" s="38" t="s">
        <v>52</v>
      </c>
      <c r="C34" s="21">
        <f t="shared" si="2"/>
        <v>1</v>
      </c>
      <c r="D34" s="16">
        <f t="shared" si="3"/>
        <v>0</v>
      </c>
      <c r="E34" s="17">
        <f t="shared" si="0"/>
        <v>0</v>
      </c>
      <c r="F34" s="17">
        <f t="shared" si="4"/>
        <v>0</v>
      </c>
      <c r="G34" s="17">
        <f t="shared" si="5"/>
        <v>0</v>
      </c>
      <c r="H34" s="19">
        <f t="shared" si="6"/>
        <v>0</v>
      </c>
      <c r="I34" s="28">
        <f t="shared" si="9"/>
        <v>0</v>
      </c>
      <c r="J34" s="19"/>
      <c r="K34" s="17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38" t="s">
        <v>52</v>
      </c>
    </row>
    <row r="35" spans="2:31" ht="16.5" thickBot="1">
      <c r="B35" s="37" t="s">
        <v>53</v>
      </c>
      <c r="C35" s="49">
        <f>IF(E35&gt;=85.5,5,IF(E35&gt;=70.5,4,IF(E35&gt;=50.5,3,IF(E35&gt;=40.5,2,1))))</f>
        <v>1</v>
      </c>
      <c r="D35" s="16">
        <f>SUM(F35:K35)</f>
        <v>5</v>
      </c>
      <c r="E35" s="17">
        <f t="shared" si="0"/>
        <v>15.151515151515152</v>
      </c>
      <c r="F35" s="17">
        <f>L35</f>
        <v>0</v>
      </c>
      <c r="G35" s="17">
        <f>AC35</f>
        <v>5</v>
      </c>
      <c r="H35" s="19">
        <f>M35+N35+O35+P35+Q35+W35+R35</f>
        <v>0</v>
      </c>
      <c r="I35" s="14">
        <f>X35</f>
        <v>0</v>
      </c>
      <c r="J35" s="19"/>
      <c r="K35" s="17"/>
      <c r="L35" s="23"/>
      <c r="M35" s="23"/>
      <c r="N35" s="23">
        <v>0</v>
      </c>
      <c r="O35" s="23"/>
      <c r="P35" s="23"/>
      <c r="Q35" s="23"/>
      <c r="R35" s="23"/>
      <c r="S35" s="23"/>
      <c r="T35" s="23"/>
      <c r="U35" s="23"/>
      <c r="V35" s="23"/>
      <c r="W35" s="23">
        <v>0</v>
      </c>
      <c r="X35" s="23"/>
      <c r="Y35" s="23"/>
      <c r="Z35" s="23"/>
      <c r="AA35" s="23"/>
      <c r="AB35" s="23"/>
      <c r="AC35" s="23">
        <v>5</v>
      </c>
      <c r="AE35" s="37" t="s">
        <v>53</v>
      </c>
    </row>
    <row r="36" spans="2:31" ht="16.5" thickBot="1">
      <c r="B36" s="37" t="s">
        <v>72</v>
      </c>
      <c r="C36" s="49">
        <f>IF(E36&gt;=85.5,5,IF(E36&gt;=70.5,4,IF(E36&gt;=50.5,3,IF(E36&gt;=40.5,2,1))))</f>
        <v>1</v>
      </c>
      <c r="D36" s="16">
        <f>SUM(F36:K36)</f>
        <v>0</v>
      </c>
      <c r="E36" s="17">
        <f>D36*100/$D$7</f>
        <v>0</v>
      </c>
      <c r="F36" s="17">
        <f>L36</f>
        <v>0</v>
      </c>
      <c r="G36" s="17">
        <f>AC36</f>
        <v>0</v>
      </c>
      <c r="H36" s="19">
        <f>M36+N36+O36+P36+Q36+W36+R36</f>
        <v>0</v>
      </c>
      <c r="I36" s="14">
        <f>X36</f>
        <v>0</v>
      </c>
      <c r="J36" s="19"/>
      <c r="K36" s="17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E36" s="37" t="s">
        <v>72</v>
      </c>
    </row>
  </sheetData>
  <sheetProtection/>
  <printOptions/>
  <pageMargins left="0.75" right="0.75" top="0.21" bottom="0.62" header="0.1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knastu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</dc:creator>
  <cp:keywords/>
  <dc:description/>
  <cp:lastModifiedBy>Ира</cp:lastModifiedBy>
  <cp:lastPrinted>2015-01-16T01:47:47Z</cp:lastPrinted>
  <dcterms:created xsi:type="dcterms:W3CDTF">2006-05-30T06:51:49Z</dcterms:created>
  <dcterms:modified xsi:type="dcterms:W3CDTF">2015-06-02T13:56:43Z</dcterms:modified>
  <cp:category/>
  <cp:version/>
  <cp:contentType/>
  <cp:contentStatus/>
</cp:coreProperties>
</file>