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40" windowHeight="127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M12" i="2" l="1"/>
  <c r="M10" i="2"/>
  <c r="N11" i="2" l="1"/>
  <c r="N10" i="2"/>
  <c r="O11" i="2"/>
  <c r="O10" i="2"/>
  <c r="N12" i="2"/>
  <c r="M11" i="2"/>
  <c r="L12" i="2"/>
  <c r="L11" i="2"/>
  <c r="L10" i="2"/>
  <c r="K12" i="2"/>
  <c r="K11" i="2"/>
  <c r="K10" i="2"/>
  <c r="I12" i="2"/>
  <c r="I11" i="2"/>
  <c r="I10" i="2"/>
  <c r="G12" i="2"/>
  <c r="G11" i="2"/>
  <c r="G10" i="2"/>
  <c r="P11" i="2" l="1"/>
  <c r="Q11" i="2" s="1"/>
  <c r="R11" i="2" s="1"/>
  <c r="P10" i="2" l="1"/>
  <c r="Q10" i="2" s="1"/>
  <c r="R10" i="2" s="1"/>
  <c r="O12" i="2"/>
  <c r="R12" i="2" l="1"/>
  <c r="N17" i="2" s="1"/>
</calcChain>
</file>

<file path=xl/sharedStrings.xml><?xml version="1.0" encoding="utf-8"?>
<sst xmlns="http://schemas.openxmlformats.org/spreadsheetml/2006/main" count="42" uniqueCount="41">
  <si>
    <t>№</t>
  </si>
  <si>
    <t>Код продукции по ОКПД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</si>
  <si>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</si>
  <si>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</si>
  <si>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</si>
  <si>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</si>
  <si>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>Цена за единицу изм. с округлением (вниз) до сотых долей после запятой (руб.)</t>
  </si>
  <si>
    <t>13</t>
  </si>
  <si>
    <t>ИТОГО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</si>
  <si>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</si>
  <si>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</si>
  <si>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</t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</si>
  <si>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</si>
  <si>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</si>
  <si>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</si>
  <si>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</si>
  <si>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* - В соответствии с п. 2.1. Методических рекомендаций в обосновании НМЦК, которое подлежит размещению в открытом доступе в информационно-телекоммуникационной сети "Интернет" (далее - сеть "Интернет"), не указываются наименования поставщиков (подрядчиков, исполнителей), представивших соответствующую информацию.</t>
  </si>
  <si>
    <t>Дата подготовки НМЦК:</t>
  </si>
  <si>
    <t>Таблица №1</t>
  </si>
  <si>
    <t>дополнительные исследования в целях увеличения количества ценовой информации, используемой в расчетах</t>
  </si>
  <si>
    <t>Наименование объекта</t>
  </si>
  <si>
    <t>товар 1</t>
  </si>
  <si>
    <t>шт</t>
  </si>
  <si>
    <t>товар 2</t>
  </si>
  <si>
    <t>Обоснование начальной (максимальной) цены договора на _________________________________________________________________</t>
  </si>
  <si>
    <t>Поставщик №2 (Коммерческое предложение от 10.03.2015)</t>
  </si>
  <si>
    <t>Поставщик №1 (Коммерческое предложение от 12.02.2018)</t>
  </si>
  <si>
    <t>Поставщик №3 (Коммерческое предложение от 11.03.2015)</t>
  </si>
  <si>
    <t xml:space="preserve">Поскольку коэффициент вариации цены менее 33%, совокупность значений, используемых в расчете, при определении НМЦК считается однородной  и не требуется </t>
  </si>
  <si>
    <t>Н(М)ЦК договора с учетом округления цены за единицу (руб.)</t>
  </si>
  <si>
    <t>В результате проведенного расчета НМЦК, рассчитанная метом сопоставимых рыночных цен (анализа рынка) составила:</t>
  </si>
  <si>
    <r>
      <t>Наименование и описание объекта закупки, в том числе функциональные, технические и качественные характеристики, эксплуатационные характеристики объекта закупки и показатели, позволяющие определить соответствие закупаемых товаров установленным заказчиком требованиям, приведены в Техничес</t>
    </r>
    <r>
      <rPr>
        <sz val="10"/>
        <rFont val="Times New Roman"/>
        <family val="1"/>
        <charset val="204"/>
      </rPr>
      <t xml:space="preserve">ком Задании (Приложение 1) </t>
    </r>
  </si>
  <si>
    <r>
      <t>Начальная (максимальная) цена договора определялась методом сопоставимых рыночных цен (анализа рынка), согласно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 (НМЦК), утвержденным приказом Министерства экономического развития Российской Федерации от 02.10.2013г. № 567 (далее Методические рекомендации). 
Выводы о цене договора делались на основе информации о цене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единицу товара,  </t>
    </r>
    <r>
      <rPr>
        <sz val="10"/>
        <color indexed="8"/>
        <rFont val="Times New Roman"/>
        <family val="1"/>
        <charset val="204"/>
      </rPr>
      <t>полученную по запросу от потенциальных поставщиков. 
Начальная (максимальная) цена договора включает все расходы поставщика, связанные с исполнением договора, в том числе расходы на перевозку, доставку, разгрузку, выполнение пуско-наладочных работ, страхование, уплату таможенных пошлин, налогов (в т.ч. НДС) и других обязательных платежей, которые будут оплачиваться поставщиком .</t>
    </r>
  </si>
  <si>
    <r>
      <t xml:space="preserve">В целях получения ценовой информации в отношении товара, отвечающих установленным требованиям были проведены следующие процедуры:
- направлены запросы о предоставлении ценовой информации поставщикам,  инфорация о которых имеется в свободном доступе; </t>
    </r>
    <r>
      <rPr>
        <sz val="10"/>
        <color rgb="FFFF0000"/>
        <rFont val="Times New Roman"/>
        <family val="1"/>
        <charset val="204"/>
      </rPr>
      <t>Номера исходящих запросов (указать не менее 3) или ссылку на сайт интернета.</t>
    </r>
    <r>
      <rPr>
        <sz val="10"/>
        <color indexed="8"/>
        <rFont val="Times New Roman"/>
        <family val="1"/>
        <charset val="204"/>
      </rPr>
      <t xml:space="preserve">
- в ответ на направленные запросы ценовой информации были получены и использованы для  расчета НМЦК ценовые предложения, на основании которых был произведен расчет (Таблица №1)</t>
    </r>
  </si>
  <si>
    <t>Приложение : Коммерческие предложения поставщиков.</t>
  </si>
  <si>
    <r>
      <t>Средняя арифметическая цена договора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</si>
  <si>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Цена за единицу (руб.)</t>
  </si>
  <si>
    <t>рублей</t>
  </si>
  <si>
    <r>
      <rPr>
        <b/>
        <i/>
        <sz val="12"/>
        <color rgb="FFFF0000"/>
        <rFont val="Times New Roman"/>
        <family val="1"/>
        <charset val="204"/>
      </rPr>
      <t xml:space="preserve">Для обоснования Начальной максимальной цены договора с Единственным поставщиком. </t>
    </r>
    <r>
      <rPr>
        <b/>
        <sz val="12"/>
        <rFont val="Times New Roman"/>
        <family val="1"/>
        <charset val="204"/>
      </rPr>
      <t xml:space="preserve">В </t>
    </r>
    <r>
      <rPr>
        <b/>
        <sz val="12"/>
        <color indexed="8"/>
        <rFont val="Times New Roman"/>
        <family val="1"/>
        <charset val="204"/>
      </rPr>
      <t xml:space="preserve">целях эффективного и экономичного расходования бюджетных средств, исходя из заданных результатов с использованием наименьшего объема средств, принята наименьшая цена договора по трем предложениям.
Начальная (максимальная) цена договора 340 (Триста сорок) рублей.
</t>
    </r>
  </si>
  <si>
    <t>Составил ответственный за закупку_____________________</t>
  </si>
  <si>
    <t>20.05.2019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</si>
</sst>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3" fontId="1" fillId="0" borderId="0" xfId="0" applyNumberFormat="1" applyFont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7</xdr:row>
      <xdr:rowOff>1057275</xdr:rowOff>
    </xdr:from>
    <xdr:to>
      <xdr:col>13</xdr:col>
      <xdr:colOff>923925</xdr:colOff>
      <xdr:row>7</xdr:row>
      <xdr:rowOff>1533525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3962400"/>
          <a:ext cx="895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7</xdr:row>
      <xdr:rowOff>733425</xdr:rowOff>
    </xdr:from>
    <xdr:to>
      <xdr:col>12</xdr:col>
      <xdr:colOff>771525</xdr:colOff>
      <xdr:row>7</xdr:row>
      <xdr:rowOff>1162050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638550"/>
          <a:ext cx="742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7</xdr:row>
      <xdr:rowOff>1743075</xdr:rowOff>
    </xdr:from>
    <xdr:to>
      <xdr:col>14</xdr:col>
      <xdr:colOff>1476375</xdr:colOff>
      <xdr:row>7</xdr:row>
      <xdr:rowOff>2133600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4648200"/>
          <a:ext cx="1466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14</xdr:col>
      <xdr:colOff>161925</xdr:colOff>
      <xdr:row>7</xdr:row>
      <xdr:rowOff>1457325</xdr:rowOff>
    </xdr:from>
    <xdr:to>
      <xdr:col>14</xdr:col>
      <xdr:colOff>323850</xdr:colOff>
      <xdr:row>7</xdr:row>
      <xdr:rowOff>1676400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362450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10" zoomScaleNormal="100" workbookViewId="0">
      <selection activeCell="L26" sqref="L26"/>
    </sheetView>
  </sheetViews>
  <sheetFormatPr defaultRowHeight="12.75" x14ac:dyDescent="0.2"/>
  <cols>
    <col min="1" max="1" width="3.140625" style="1" customWidth="1"/>
    <col min="2" max="2" width="4.28515625" style="1" customWidth="1"/>
    <col min="3" max="3" width="14" style="1" customWidth="1"/>
    <col min="4" max="4" width="5" style="1" customWidth="1"/>
    <col min="5" max="5" width="4.42578125" style="1" customWidth="1"/>
    <col min="6" max="6" width="9.28515625" style="1" customWidth="1"/>
    <col min="7" max="7" width="8.85546875" style="1" customWidth="1"/>
    <col min="8" max="9" width="7.5703125" style="1" customWidth="1"/>
    <col min="10" max="10" width="8.28515625" style="1" customWidth="1"/>
    <col min="11" max="11" width="8.140625" style="1" customWidth="1"/>
    <col min="12" max="12" width="10.42578125" style="1" customWidth="1"/>
    <col min="13" max="13" width="11.85546875" style="1" customWidth="1"/>
    <col min="14" max="14" width="14.140625" style="1" customWidth="1"/>
    <col min="15" max="15" width="22" style="1" customWidth="1"/>
    <col min="16" max="16" width="11" style="2" customWidth="1"/>
    <col min="17" max="17" width="15" style="1" customWidth="1"/>
    <col min="18" max="18" width="12.7109375" style="1" customWidth="1"/>
    <col min="19" max="19" width="9.140625" style="1"/>
    <col min="20" max="20" width="11.7109375" style="1" bestFit="1" customWidth="1"/>
    <col min="21" max="21" width="10.42578125" style="1" bestFit="1" customWidth="1"/>
    <col min="22" max="252" width="9.140625" style="1"/>
    <col min="253" max="253" width="3.140625" style="1" customWidth="1"/>
    <col min="254" max="254" width="15.5703125" style="1" customWidth="1"/>
    <col min="255" max="255" width="55.140625" style="1" customWidth="1"/>
    <col min="256" max="256" width="5.85546875" style="1" customWidth="1"/>
    <col min="257" max="257" width="6.85546875" style="1" customWidth="1"/>
    <col min="258" max="260" width="10.5703125" style="1" customWidth="1"/>
    <col min="261" max="267" width="0" style="1" hidden="1" customWidth="1"/>
    <col min="268" max="268" width="11.42578125" style="1" bestFit="1" customWidth="1"/>
    <col min="269" max="269" width="12.5703125" style="1" customWidth="1"/>
    <col min="270" max="270" width="14" style="1" customWidth="1"/>
    <col min="271" max="271" width="22.42578125" style="1" customWidth="1"/>
    <col min="272" max="272" width="10.5703125" style="1" bestFit="1" customWidth="1"/>
    <col min="273" max="273" width="9.42578125" style="1" bestFit="1" customWidth="1"/>
    <col min="274" max="274" width="11.85546875" style="1" customWidth="1"/>
    <col min="275" max="508" width="9.140625" style="1"/>
    <col min="509" max="509" width="3.140625" style="1" customWidth="1"/>
    <col min="510" max="510" width="15.5703125" style="1" customWidth="1"/>
    <col min="511" max="511" width="55.140625" style="1" customWidth="1"/>
    <col min="512" max="512" width="5.85546875" style="1" customWidth="1"/>
    <col min="513" max="513" width="6.85546875" style="1" customWidth="1"/>
    <col min="514" max="516" width="10.5703125" style="1" customWidth="1"/>
    <col min="517" max="523" width="0" style="1" hidden="1" customWidth="1"/>
    <col min="524" max="524" width="11.42578125" style="1" bestFit="1" customWidth="1"/>
    <col min="525" max="525" width="12.5703125" style="1" customWidth="1"/>
    <col min="526" max="526" width="14" style="1" customWidth="1"/>
    <col min="527" max="527" width="22.42578125" style="1" customWidth="1"/>
    <col min="528" max="528" width="10.5703125" style="1" bestFit="1" customWidth="1"/>
    <col min="529" max="529" width="9.42578125" style="1" bestFit="1" customWidth="1"/>
    <col min="530" max="530" width="11.85546875" style="1" customWidth="1"/>
    <col min="531" max="764" width="9.140625" style="1"/>
    <col min="765" max="765" width="3.140625" style="1" customWidth="1"/>
    <col min="766" max="766" width="15.5703125" style="1" customWidth="1"/>
    <col min="767" max="767" width="55.140625" style="1" customWidth="1"/>
    <col min="768" max="768" width="5.85546875" style="1" customWidth="1"/>
    <col min="769" max="769" width="6.85546875" style="1" customWidth="1"/>
    <col min="770" max="772" width="10.5703125" style="1" customWidth="1"/>
    <col min="773" max="779" width="0" style="1" hidden="1" customWidth="1"/>
    <col min="780" max="780" width="11.42578125" style="1" bestFit="1" customWidth="1"/>
    <col min="781" max="781" width="12.5703125" style="1" customWidth="1"/>
    <col min="782" max="782" width="14" style="1" customWidth="1"/>
    <col min="783" max="783" width="22.42578125" style="1" customWidth="1"/>
    <col min="784" max="784" width="10.5703125" style="1" bestFit="1" customWidth="1"/>
    <col min="785" max="785" width="9.42578125" style="1" bestFit="1" customWidth="1"/>
    <col min="786" max="786" width="11.85546875" style="1" customWidth="1"/>
    <col min="787" max="1020" width="9.140625" style="1"/>
    <col min="1021" max="1021" width="3.140625" style="1" customWidth="1"/>
    <col min="1022" max="1022" width="15.5703125" style="1" customWidth="1"/>
    <col min="1023" max="1023" width="55.140625" style="1" customWidth="1"/>
    <col min="1024" max="1024" width="5.85546875" style="1" customWidth="1"/>
    <col min="1025" max="1025" width="6.85546875" style="1" customWidth="1"/>
    <col min="1026" max="1028" width="10.5703125" style="1" customWidth="1"/>
    <col min="1029" max="1035" width="0" style="1" hidden="1" customWidth="1"/>
    <col min="1036" max="1036" width="11.42578125" style="1" bestFit="1" customWidth="1"/>
    <col min="1037" max="1037" width="12.5703125" style="1" customWidth="1"/>
    <col min="1038" max="1038" width="14" style="1" customWidth="1"/>
    <col min="1039" max="1039" width="22.42578125" style="1" customWidth="1"/>
    <col min="1040" max="1040" width="10.5703125" style="1" bestFit="1" customWidth="1"/>
    <col min="1041" max="1041" width="9.42578125" style="1" bestFit="1" customWidth="1"/>
    <col min="1042" max="1042" width="11.85546875" style="1" customWidth="1"/>
    <col min="1043" max="1276" width="9.140625" style="1"/>
    <col min="1277" max="1277" width="3.140625" style="1" customWidth="1"/>
    <col min="1278" max="1278" width="15.5703125" style="1" customWidth="1"/>
    <col min="1279" max="1279" width="55.140625" style="1" customWidth="1"/>
    <col min="1280" max="1280" width="5.85546875" style="1" customWidth="1"/>
    <col min="1281" max="1281" width="6.85546875" style="1" customWidth="1"/>
    <col min="1282" max="1284" width="10.5703125" style="1" customWidth="1"/>
    <col min="1285" max="1291" width="0" style="1" hidden="1" customWidth="1"/>
    <col min="1292" max="1292" width="11.42578125" style="1" bestFit="1" customWidth="1"/>
    <col min="1293" max="1293" width="12.5703125" style="1" customWidth="1"/>
    <col min="1294" max="1294" width="14" style="1" customWidth="1"/>
    <col min="1295" max="1295" width="22.42578125" style="1" customWidth="1"/>
    <col min="1296" max="1296" width="10.5703125" style="1" bestFit="1" customWidth="1"/>
    <col min="1297" max="1297" width="9.42578125" style="1" bestFit="1" customWidth="1"/>
    <col min="1298" max="1298" width="11.85546875" style="1" customWidth="1"/>
    <col min="1299" max="1532" width="9.140625" style="1"/>
    <col min="1533" max="1533" width="3.140625" style="1" customWidth="1"/>
    <col min="1534" max="1534" width="15.5703125" style="1" customWidth="1"/>
    <col min="1535" max="1535" width="55.140625" style="1" customWidth="1"/>
    <col min="1536" max="1536" width="5.85546875" style="1" customWidth="1"/>
    <col min="1537" max="1537" width="6.85546875" style="1" customWidth="1"/>
    <col min="1538" max="1540" width="10.5703125" style="1" customWidth="1"/>
    <col min="1541" max="1547" width="0" style="1" hidden="1" customWidth="1"/>
    <col min="1548" max="1548" width="11.42578125" style="1" bestFit="1" customWidth="1"/>
    <col min="1549" max="1549" width="12.5703125" style="1" customWidth="1"/>
    <col min="1550" max="1550" width="14" style="1" customWidth="1"/>
    <col min="1551" max="1551" width="22.42578125" style="1" customWidth="1"/>
    <col min="1552" max="1552" width="10.5703125" style="1" bestFit="1" customWidth="1"/>
    <col min="1553" max="1553" width="9.42578125" style="1" bestFit="1" customWidth="1"/>
    <col min="1554" max="1554" width="11.85546875" style="1" customWidth="1"/>
    <col min="1555" max="1788" width="9.140625" style="1"/>
    <col min="1789" max="1789" width="3.140625" style="1" customWidth="1"/>
    <col min="1790" max="1790" width="15.5703125" style="1" customWidth="1"/>
    <col min="1791" max="1791" width="55.140625" style="1" customWidth="1"/>
    <col min="1792" max="1792" width="5.85546875" style="1" customWidth="1"/>
    <col min="1793" max="1793" width="6.85546875" style="1" customWidth="1"/>
    <col min="1794" max="1796" width="10.5703125" style="1" customWidth="1"/>
    <col min="1797" max="1803" width="0" style="1" hidden="1" customWidth="1"/>
    <col min="1804" max="1804" width="11.42578125" style="1" bestFit="1" customWidth="1"/>
    <col min="1805" max="1805" width="12.5703125" style="1" customWidth="1"/>
    <col min="1806" max="1806" width="14" style="1" customWidth="1"/>
    <col min="1807" max="1807" width="22.42578125" style="1" customWidth="1"/>
    <col min="1808" max="1808" width="10.5703125" style="1" bestFit="1" customWidth="1"/>
    <col min="1809" max="1809" width="9.42578125" style="1" bestFit="1" customWidth="1"/>
    <col min="1810" max="1810" width="11.85546875" style="1" customWidth="1"/>
    <col min="1811" max="2044" width="9.140625" style="1"/>
    <col min="2045" max="2045" width="3.140625" style="1" customWidth="1"/>
    <col min="2046" max="2046" width="15.5703125" style="1" customWidth="1"/>
    <col min="2047" max="2047" width="55.140625" style="1" customWidth="1"/>
    <col min="2048" max="2048" width="5.85546875" style="1" customWidth="1"/>
    <col min="2049" max="2049" width="6.85546875" style="1" customWidth="1"/>
    <col min="2050" max="2052" width="10.5703125" style="1" customWidth="1"/>
    <col min="2053" max="2059" width="0" style="1" hidden="1" customWidth="1"/>
    <col min="2060" max="2060" width="11.42578125" style="1" bestFit="1" customWidth="1"/>
    <col min="2061" max="2061" width="12.5703125" style="1" customWidth="1"/>
    <col min="2062" max="2062" width="14" style="1" customWidth="1"/>
    <col min="2063" max="2063" width="22.42578125" style="1" customWidth="1"/>
    <col min="2064" max="2064" width="10.5703125" style="1" bestFit="1" customWidth="1"/>
    <col min="2065" max="2065" width="9.42578125" style="1" bestFit="1" customWidth="1"/>
    <col min="2066" max="2066" width="11.85546875" style="1" customWidth="1"/>
    <col min="2067" max="2300" width="9.140625" style="1"/>
    <col min="2301" max="2301" width="3.140625" style="1" customWidth="1"/>
    <col min="2302" max="2302" width="15.5703125" style="1" customWidth="1"/>
    <col min="2303" max="2303" width="55.140625" style="1" customWidth="1"/>
    <col min="2304" max="2304" width="5.85546875" style="1" customWidth="1"/>
    <col min="2305" max="2305" width="6.85546875" style="1" customWidth="1"/>
    <col min="2306" max="2308" width="10.5703125" style="1" customWidth="1"/>
    <col min="2309" max="2315" width="0" style="1" hidden="1" customWidth="1"/>
    <col min="2316" max="2316" width="11.42578125" style="1" bestFit="1" customWidth="1"/>
    <col min="2317" max="2317" width="12.5703125" style="1" customWidth="1"/>
    <col min="2318" max="2318" width="14" style="1" customWidth="1"/>
    <col min="2319" max="2319" width="22.42578125" style="1" customWidth="1"/>
    <col min="2320" max="2320" width="10.5703125" style="1" bestFit="1" customWidth="1"/>
    <col min="2321" max="2321" width="9.42578125" style="1" bestFit="1" customWidth="1"/>
    <col min="2322" max="2322" width="11.85546875" style="1" customWidth="1"/>
    <col min="2323" max="2556" width="9.140625" style="1"/>
    <col min="2557" max="2557" width="3.140625" style="1" customWidth="1"/>
    <col min="2558" max="2558" width="15.5703125" style="1" customWidth="1"/>
    <col min="2559" max="2559" width="55.140625" style="1" customWidth="1"/>
    <col min="2560" max="2560" width="5.85546875" style="1" customWidth="1"/>
    <col min="2561" max="2561" width="6.85546875" style="1" customWidth="1"/>
    <col min="2562" max="2564" width="10.5703125" style="1" customWidth="1"/>
    <col min="2565" max="2571" width="0" style="1" hidden="1" customWidth="1"/>
    <col min="2572" max="2572" width="11.42578125" style="1" bestFit="1" customWidth="1"/>
    <col min="2573" max="2573" width="12.5703125" style="1" customWidth="1"/>
    <col min="2574" max="2574" width="14" style="1" customWidth="1"/>
    <col min="2575" max="2575" width="22.42578125" style="1" customWidth="1"/>
    <col min="2576" max="2576" width="10.5703125" style="1" bestFit="1" customWidth="1"/>
    <col min="2577" max="2577" width="9.42578125" style="1" bestFit="1" customWidth="1"/>
    <col min="2578" max="2578" width="11.85546875" style="1" customWidth="1"/>
    <col min="2579" max="2812" width="9.140625" style="1"/>
    <col min="2813" max="2813" width="3.140625" style="1" customWidth="1"/>
    <col min="2814" max="2814" width="15.5703125" style="1" customWidth="1"/>
    <col min="2815" max="2815" width="55.140625" style="1" customWidth="1"/>
    <col min="2816" max="2816" width="5.85546875" style="1" customWidth="1"/>
    <col min="2817" max="2817" width="6.85546875" style="1" customWidth="1"/>
    <col min="2818" max="2820" width="10.5703125" style="1" customWidth="1"/>
    <col min="2821" max="2827" width="0" style="1" hidden="1" customWidth="1"/>
    <col min="2828" max="2828" width="11.42578125" style="1" bestFit="1" customWidth="1"/>
    <col min="2829" max="2829" width="12.5703125" style="1" customWidth="1"/>
    <col min="2830" max="2830" width="14" style="1" customWidth="1"/>
    <col min="2831" max="2831" width="22.42578125" style="1" customWidth="1"/>
    <col min="2832" max="2832" width="10.5703125" style="1" bestFit="1" customWidth="1"/>
    <col min="2833" max="2833" width="9.42578125" style="1" bestFit="1" customWidth="1"/>
    <col min="2834" max="2834" width="11.85546875" style="1" customWidth="1"/>
    <col min="2835" max="3068" width="9.140625" style="1"/>
    <col min="3069" max="3069" width="3.140625" style="1" customWidth="1"/>
    <col min="3070" max="3070" width="15.5703125" style="1" customWidth="1"/>
    <col min="3071" max="3071" width="55.140625" style="1" customWidth="1"/>
    <col min="3072" max="3072" width="5.85546875" style="1" customWidth="1"/>
    <col min="3073" max="3073" width="6.85546875" style="1" customWidth="1"/>
    <col min="3074" max="3076" width="10.5703125" style="1" customWidth="1"/>
    <col min="3077" max="3083" width="0" style="1" hidden="1" customWidth="1"/>
    <col min="3084" max="3084" width="11.42578125" style="1" bestFit="1" customWidth="1"/>
    <col min="3085" max="3085" width="12.5703125" style="1" customWidth="1"/>
    <col min="3086" max="3086" width="14" style="1" customWidth="1"/>
    <col min="3087" max="3087" width="22.42578125" style="1" customWidth="1"/>
    <col min="3088" max="3088" width="10.5703125" style="1" bestFit="1" customWidth="1"/>
    <col min="3089" max="3089" width="9.42578125" style="1" bestFit="1" customWidth="1"/>
    <col min="3090" max="3090" width="11.85546875" style="1" customWidth="1"/>
    <col min="3091" max="3324" width="9.140625" style="1"/>
    <col min="3325" max="3325" width="3.140625" style="1" customWidth="1"/>
    <col min="3326" max="3326" width="15.5703125" style="1" customWidth="1"/>
    <col min="3327" max="3327" width="55.140625" style="1" customWidth="1"/>
    <col min="3328" max="3328" width="5.85546875" style="1" customWidth="1"/>
    <col min="3329" max="3329" width="6.85546875" style="1" customWidth="1"/>
    <col min="3330" max="3332" width="10.5703125" style="1" customWidth="1"/>
    <col min="3333" max="3339" width="0" style="1" hidden="1" customWidth="1"/>
    <col min="3340" max="3340" width="11.42578125" style="1" bestFit="1" customWidth="1"/>
    <col min="3341" max="3341" width="12.5703125" style="1" customWidth="1"/>
    <col min="3342" max="3342" width="14" style="1" customWidth="1"/>
    <col min="3343" max="3343" width="22.42578125" style="1" customWidth="1"/>
    <col min="3344" max="3344" width="10.5703125" style="1" bestFit="1" customWidth="1"/>
    <col min="3345" max="3345" width="9.42578125" style="1" bestFit="1" customWidth="1"/>
    <col min="3346" max="3346" width="11.85546875" style="1" customWidth="1"/>
    <col min="3347" max="3580" width="9.140625" style="1"/>
    <col min="3581" max="3581" width="3.140625" style="1" customWidth="1"/>
    <col min="3582" max="3582" width="15.5703125" style="1" customWidth="1"/>
    <col min="3583" max="3583" width="55.140625" style="1" customWidth="1"/>
    <col min="3584" max="3584" width="5.85546875" style="1" customWidth="1"/>
    <col min="3585" max="3585" width="6.85546875" style="1" customWidth="1"/>
    <col min="3586" max="3588" width="10.5703125" style="1" customWidth="1"/>
    <col min="3589" max="3595" width="0" style="1" hidden="1" customWidth="1"/>
    <col min="3596" max="3596" width="11.42578125" style="1" bestFit="1" customWidth="1"/>
    <col min="3597" max="3597" width="12.5703125" style="1" customWidth="1"/>
    <col min="3598" max="3598" width="14" style="1" customWidth="1"/>
    <col min="3599" max="3599" width="22.42578125" style="1" customWidth="1"/>
    <col min="3600" max="3600" width="10.5703125" style="1" bestFit="1" customWidth="1"/>
    <col min="3601" max="3601" width="9.42578125" style="1" bestFit="1" customWidth="1"/>
    <col min="3602" max="3602" width="11.85546875" style="1" customWidth="1"/>
    <col min="3603" max="3836" width="9.140625" style="1"/>
    <col min="3837" max="3837" width="3.140625" style="1" customWidth="1"/>
    <col min="3838" max="3838" width="15.5703125" style="1" customWidth="1"/>
    <col min="3839" max="3839" width="55.140625" style="1" customWidth="1"/>
    <col min="3840" max="3840" width="5.85546875" style="1" customWidth="1"/>
    <col min="3841" max="3841" width="6.85546875" style="1" customWidth="1"/>
    <col min="3842" max="3844" width="10.5703125" style="1" customWidth="1"/>
    <col min="3845" max="3851" width="0" style="1" hidden="1" customWidth="1"/>
    <col min="3852" max="3852" width="11.42578125" style="1" bestFit="1" customWidth="1"/>
    <col min="3853" max="3853" width="12.5703125" style="1" customWidth="1"/>
    <col min="3854" max="3854" width="14" style="1" customWidth="1"/>
    <col min="3855" max="3855" width="22.42578125" style="1" customWidth="1"/>
    <col min="3856" max="3856" width="10.5703125" style="1" bestFit="1" customWidth="1"/>
    <col min="3857" max="3857" width="9.42578125" style="1" bestFit="1" customWidth="1"/>
    <col min="3858" max="3858" width="11.85546875" style="1" customWidth="1"/>
    <col min="3859" max="4092" width="9.140625" style="1"/>
    <col min="4093" max="4093" width="3.140625" style="1" customWidth="1"/>
    <col min="4094" max="4094" width="15.5703125" style="1" customWidth="1"/>
    <col min="4095" max="4095" width="55.140625" style="1" customWidth="1"/>
    <col min="4096" max="4096" width="5.85546875" style="1" customWidth="1"/>
    <col min="4097" max="4097" width="6.85546875" style="1" customWidth="1"/>
    <col min="4098" max="4100" width="10.5703125" style="1" customWidth="1"/>
    <col min="4101" max="4107" width="0" style="1" hidden="1" customWidth="1"/>
    <col min="4108" max="4108" width="11.42578125" style="1" bestFit="1" customWidth="1"/>
    <col min="4109" max="4109" width="12.5703125" style="1" customWidth="1"/>
    <col min="4110" max="4110" width="14" style="1" customWidth="1"/>
    <col min="4111" max="4111" width="22.42578125" style="1" customWidth="1"/>
    <col min="4112" max="4112" width="10.5703125" style="1" bestFit="1" customWidth="1"/>
    <col min="4113" max="4113" width="9.42578125" style="1" bestFit="1" customWidth="1"/>
    <col min="4114" max="4114" width="11.85546875" style="1" customWidth="1"/>
    <col min="4115" max="4348" width="9.140625" style="1"/>
    <col min="4349" max="4349" width="3.140625" style="1" customWidth="1"/>
    <col min="4350" max="4350" width="15.5703125" style="1" customWidth="1"/>
    <col min="4351" max="4351" width="55.140625" style="1" customWidth="1"/>
    <col min="4352" max="4352" width="5.85546875" style="1" customWidth="1"/>
    <col min="4353" max="4353" width="6.85546875" style="1" customWidth="1"/>
    <col min="4354" max="4356" width="10.5703125" style="1" customWidth="1"/>
    <col min="4357" max="4363" width="0" style="1" hidden="1" customWidth="1"/>
    <col min="4364" max="4364" width="11.42578125" style="1" bestFit="1" customWidth="1"/>
    <col min="4365" max="4365" width="12.5703125" style="1" customWidth="1"/>
    <col min="4366" max="4366" width="14" style="1" customWidth="1"/>
    <col min="4367" max="4367" width="22.42578125" style="1" customWidth="1"/>
    <col min="4368" max="4368" width="10.5703125" style="1" bestFit="1" customWidth="1"/>
    <col min="4369" max="4369" width="9.42578125" style="1" bestFit="1" customWidth="1"/>
    <col min="4370" max="4370" width="11.85546875" style="1" customWidth="1"/>
    <col min="4371" max="4604" width="9.140625" style="1"/>
    <col min="4605" max="4605" width="3.140625" style="1" customWidth="1"/>
    <col min="4606" max="4606" width="15.5703125" style="1" customWidth="1"/>
    <col min="4607" max="4607" width="55.140625" style="1" customWidth="1"/>
    <col min="4608" max="4608" width="5.85546875" style="1" customWidth="1"/>
    <col min="4609" max="4609" width="6.85546875" style="1" customWidth="1"/>
    <col min="4610" max="4612" width="10.5703125" style="1" customWidth="1"/>
    <col min="4613" max="4619" width="0" style="1" hidden="1" customWidth="1"/>
    <col min="4620" max="4620" width="11.42578125" style="1" bestFit="1" customWidth="1"/>
    <col min="4621" max="4621" width="12.5703125" style="1" customWidth="1"/>
    <col min="4622" max="4622" width="14" style="1" customWidth="1"/>
    <col min="4623" max="4623" width="22.42578125" style="1" customWidth="1"/>
    <col min="4624" max="4624" width="10.5703125" style="1" bestFit="1" customWidth="1"/>
    <col min="4625" max="4625" width="9.42578125" style="1" bestFit="1" customWidth="1"/>
    <col min="4626" max="4626" width="11.85546875" style="1" customWidth="1"/>
    <col min="4627" max="4860" width="9.140625" style="1"/>
    <col min="4861" max="4861" width="3.140625" style="1" customWidth="1"/>
    <col min="4862" max="4862" width="15.5703125" style="1" customWidth="1"/>
    <col min="4863" max="4863" width="55.140625" style="1" customWidth="1"/>
    <col min="4864" max="4864" width="5.85546875" style="1" customWidth="1"/>
    <col min="4865" max="4865" width="6.85546875" style="1" customWidth="1"/>
    <col min="4866" max="4868" width="10.5703125" style="1" customWidth="1"/>
    <col min="4869" max="4875" width="0" style="1" hidden="1" customWidth="1"/>
    <col min="4876" max="4876" width="11.42578125" style="1" bestFit="1" customWidth="1"/>
    <col min="4877" max="4877" width="12.5703125" style="1" customWidth="1"/>
    <col min="4878" max="4878" width="14" style="1" customWidth="1"/>
    <col min="4879" max="4879" width="22.42578125" style="1" customWidth="1"/>
    <col min="4880" max="4880" width="10.5703125" style="1" bestFit="1" customWidth="1"/>
    <col min="4881" max="4881" width="9.42578125" style="1" bestFit="1" customWidth="1"/>
    <col min="4882" max="4882" width="11.85546875" style="1" customWidth="1"/>
    <col min="4883" max="5116" width="9.140625" style="1"/>
    <col min="5117" max="5117" width="3.140625" style="1" customWidth="1"/>
    <col min="5118" max="5118" width="15.5703125" style="1" customWidth="1"/>
    <col min="5119" max="5119" width="55.140625" style="1" customWidth="1"/>
    <col min="5120" max="5120" width="5.85546875" style="1" customWidth="1"/>
    <col min="5121" max="5121" width="6.85546875" style="1" customWidth="1"/>
    <col min="5122" max="5124" width="10.5703125" style="1" customWidth="1"/>
    <col min="5125" max="5131" width="0" style="1" hidden="1" customWidth="1"/>
    <col min="5132" max="5132" width="11.42578125" style="1" bestFit="1" customWidth="1"/>
    <col min="5133" max="5133" width="12.5703125" style="1" customWidth="1"/>
    <col min="5134" max="5134" width="14" style="1" customWidth="1"/>
    <col min="5135" max="5135" width="22.42578125" style="1" customWidth="1"/>
    <col min="5136" max="5136" width="10.5703125" style="1" bestFit="1" customWidth="1"/>
    <col min="5137" max="5137" width="9.42578125" style="1" bestFit="1" customWidth="1"/>
    <col min="5138" max="5138" width="11.85546875" style="1" customWidth="1"/>
    <col min="5139" max="5372" width="9.140625" style="1"/>
    <col min="5373" max="5373" width="3.140625" style="1" customWidth="1"/>
    <col min="5374" max="5374" width="15.5703125" style="1" customWidth="1"/>
    <col min="5375" max="5375" width="55.140625" style="1" customWidth="1"/>
    <col min="5376" max="5376" width="5.85546875" style="1" customWidth="1"/>
    <col min="5377" max="5377" width="6.85546875" style="1" customWidth="1"/>
    <col min="5378" max="5380" width="10.5703125" style="1" customWidth="1"/>
    <col min="5381" max="5387" width="0" style="1" hidden="1" customWidth="1"/>
    <col min="5388" max="5388" width="11.42578125" style="1" bestFit="1" customWidth="1"/>
    <col min="5389" max="5389" width="12.5703125" style="1" customWidth="1"/>
    <col min="5390" max="5390" width="14" style="1" customWidth="1"/>
    <col min="5391" max="5391" width="22.42578125" style="1" customWidth="1"/>
    <col min="5392" max="5392" width="10.5703125" style="1" bestFit="1" customWidth="1"/>
    <col min="5393" max="5393" width="9.42578125" style="1" bestFit="1" customWidth="1"/>
    <col min="5394" max="5394" width="11.85546875" style="1" customWidth="1"/>
    <col min="5395" max="5628" width="9.140625" style="1"/>
    <col min="5629" max="5629" width="3.140625" style="1" customWidth="1"/>
    <col min="5630" max="5630" width="15.5703125" style="1" customWidth="1"/>
    <col min="5631" max="5631" width="55.140625" style="1" customWidth="1"/>
    <col min="5632" max="5632" width="5.85546875" style="1" customWidth="1"/>
    <col min="5633" max="5633" width="6.85546875" style="1" customWidth="1"/>
    <col min="5634" max="5636" width="10.5703125" style="1" customWidth="1"/>
    <col min="5637" max="5643" width="0" style="1" hidden="1" customWidth="1"/>
    <col min="5644" max="5644" width="11.42578125" style="1" bestFit="1" customWidth="1"/>
    <col min="5645" max="5645" width="12.5703125" style="1" customWidth="1"/>
    <col min="5646" max="5646" width="14" style="1" customWidth="1"/>
    <col min="5647" max="5647" width="22.42578125" style="1" customWidth="1"/>
    <col min="5648" max="5648" width="10.5703125" style="1" bestFit="1" customWidth="1"/>
    <col min="5649" max="5649" width="9.42578125" style="1" bestFit="1" customWidth="1"/>
    <col min="5650" max="5650" width="11.85546875" style="1" customWidth="1"/>
    <col min="5651" max="5884" width="9.140625" style="1"/>
    <col min="5885" max="5885" width="3.140625" style="1" customWidth="1"/>
    <col min="5886" max="5886" width="15.5703125" style="1" customWidth="1"/>
    <col min="5887" max="5887" width="55.140625" style="1" customWidth="1"/>
    <col min="5888" max="5888" width="5.85546875" style="1" customWidth="1"/>
    <col min="5889" max="5889" width="6.85546875" style="1" customWidth="1"/>
    <col min="5890" max="5892" width="10.5703125" style="1" customWidth="1"/>
    <col min="5893" max="5899" width="0" style="1" hidden="1" customWidth="1"/>
    <col min="5900" max="5900" width="11.42578125" style="1" bestFit="1" customWidth="1"/>
    <col min="5901" max="5901" width="12.5703125" style="1" customWidth="1"/>
    <col min="5902" max="5902" width="14" style="1" customWidth="1"/>
    <col min="5903" max="5903" width="22.42578125" style="1" customWidth="1"/>
    <col min="5904" max="5904" width="10.5703125" style="1" bestFit="1" customWidth="1"/>
    <col min="5905" max="5905" width="9.42578125" style="1" bestFit="1" customWidth="1"/>
    <col min="5906" max="5906" width="11.85546875" style="1" customWidth="1"/>
    <col min="5907" max="6140" width="9.140625" style="1"/>
    <col min="6141" max="6141" width="3.140625" style="1" customWidth="1"/>
    <col min="6142" max="6142" width="15.5703125" style="1" customWidth="1"/>
    <col min="6143" max="6143" width="55.140625" style="1" customWidth="1"/>
    <col min="6144" max="6144" width="5.85546875" style="1" customWidth="1"/>
    <col min="6145" max="6145" width="6.85546875" style="1" customWidth="1"/>
    <col min="6146" max="6148" width="10.5703125" style="1" customWidth="1"/>
    <col min="6149" max="6155" width="0" style="1" hidden="1" customWidth="1"/>
    <col min="6156" max="6156" width="11.42578125" style="1" bestFit="1" customWidth="1"/>
    <col min="6157" max="6157" width="12.5703125" style="1" customWidth="1"/>
    <col min="6158" max="6158" width="14" style="1" customWidth="1"/>
    <col min="6159" max="6159" width="22.42578125" style="1" customWidth="1"/>
    <col min="6160" max="6160" width="10.5703125" style="1" bestFit="1" customWidth="1"/>
    <col min="6161" max="6161" width="9.42578125" style="1" bestFit="1" customWidth="1"/>
    <col min="6162" max="6162" width="11.85546875" style="1" customWidth="1"/>
    <col min="6163" max="6396" width="9.140625" style="1"/>
    <col min="6397" max="6397" width="3.140625" style="1" customWidth="1"/>
    <col min="6398" max="6398" width="15.5703125" style="1" customWidth="1"/>
    <col min="6399" max="6399" width="55.140625" style="1" customWidth="1"/>
    <col min="6400" max="6400" width="5.85546875" style="1" customWidth="1"/>
    <col min="6401" max="6401" width="6.85546875" style="1" customWidth="1"/>
    <col min="6402" max="6404" width="10.5703125" style="1" customWidth="1"/>
    <col min="6405" max="6411" width="0" style="1" hidden="1" customWidth="1"/>
    <col min="6412" max="6412" width="11.42578125" style="1" bestFit="1" customWidth="1"/>
    <col min="6413" max="6413" width="12.5703125" style="1" customWidth="1"/>
    <col min="6414" max="6414" width="14" style="1" customWidth="1"/>
    <col min="6415" max="6415" width="22.42578125" style="1" customWidth="1"/>
    <col min="6416" max="6416" width="10.5703125" style="1" bestFit="1" customWidth="1"/>
    <col min="6417" max="6417" width="9.42578125" style="1" bestFit="1" customWidth="1"/>
    <col min="6418" max="6418" width="11.85546875" style="1" customWidth="1"/>
    <col min="6419" max="6652" width="9.140625" style="1"/>
    <col min="6653" max="6653" width="3.140625" style="1" customWidth="1"/>
    <col min="6654" max="6654" width="15.5703125" style="1" customWidth="1"/>
    <col min="6655" max="6655" width="55.140625" style="1" customWidth="1"/>
    <col min="6656" max="6656" width="5.85546875" style="1" customWidth="1"/>
    <col min="6657" max="6657" width="6.85546875" style="1" customWidth="1"/>
    <col min="6658" max="6660" width="10.5703125" style="1" customWidth="1"/>
    <col min="6661" max="6667" width="0" style="1" hidden="1" customWidth="1"/>
    <col min="6668" max="6668" width="11.42578125" style="1" bestFit="1" customWidth="1"/>
    <col min="6669" max="6669" width="12.5703125" style="1" customWidth="1"/>
    <col min="6670" max="6670" width="14" style="1" customWidth="1"/>
    <col min="6671" max="6671" width="22.42578125" style="1" customWidth="1"/>
    <col min="6672" max="6672" width="10.5703125" style="1" bestFit="1" customWidth="1"/>
    <col min="6673" max="6673" width="9.42578125" style="1" bestFit="1" customWidth="1"/>
    <col min="6674" max="6674" width="11.85546875" style="1" customWidth="1"/>
    <col min="6675" max="6908" width="9.140625" style="1"/>
    <col min="6909" max="6909" width="3.140625" style="1" customWidth="1"/>
    <col min="6910" max="6910" width="15.5703125" style="1" customWidth="1"/>
    <col min="6911" max="6911" width="55.140625" style="1" customWidth="1"/>
    <col min="6912" max="6912" width="5.85546875" style="1" customWidth="1"/>
    <col min="6913" max="6913" width="6.85546875" style="1" customWidth="1"/>
    <col min="6914" max="6916" width="10.5703125" style="1" customWidth="1"/>
    <col min="6917" max="6923" width="0" style="1" hidden="1" customWidth="1"/>
    <col min="6924" max="6924" width="11.42578125" style="1" bestFit="1" customWidth="1"/>
    <col min="6925" max="6925" width="12.5703125" style="1" customWidth="1"/>
    <col min="6926" max="6926" width="14" style="1" customWidth="1"/>
    <col min="6927" max="6927" width="22.42578125" style="1" customWidth="1"/>
    <col min="6928" max="6928" width="10.5703125" style="1" bestFit="1" customWidth="1"/>
    <col min="6929" max="6929" width="9.42578125" style="1" bestFit="1" customWidth="1"/>
    <col min="6930" max="6930" width="11.85546875" style="1" customWidth="1"/>
    <col min="6931" max="7164" width="9.140625" style="1"/>
    <col min="7165" max="7165" width="3.140625" style="1" customWidth="1"/>
    <col min="7166" max="7166" width="15.5703125" style="1" customWidth="1"/>
    <col min="7167" max="7167" width="55.140625" style="1" customWidth="1"/>
    <col min="7168" max="7168" width="5.85546875" style="1" customWidth="1"/>
    <col min="7169" max="7169" width="6.85546875" style="1" customWidth="1"/>
    <col min="7170" max="7172" width="10.5703125" style="1" customWidth="1"/>
    <col min="7173" max="7179" width="0" style="1" hidden="1" customWidth="1"/>
    <col min="7180" max="7180" width="11.42578125" style="1" bestFit="1" customWidth="1"/>
    <col min="7181" max="7181" width="12.5703125" style="1" customWidth="1"/>
    <col min="7182" max="7182" width="14" style="1" customWidth="1"/>
    <col min="7183" max="7183" width="22.42578125" style="1" customWidth="1"/>
    <col min="7184" max="7184" width="10.5703125" style="1" bestFit="1" customWidth="1"/>
    <col min="7185" max="7185" width="9.42578125" style="1" bestFit="1" customWidth="1"/>
    <col min="7186" max="7186" width="11.85546875" style="1" customWidth="1"/>
    <col min="7187" max="7420" width="9.140625" style="1"/>
    <col min="7421" max="7421" width="3.140625" style="1" customWidth="1"/>
    <col min="7422" max="7422" width="15.5703125" style="1" customWidth="1"/>
    <col min="7423" max="7423" width="55.140625" style="1" customWidth="1"/>
    <col min="7424" max="7424" width="5.85546875" style="1" customWidth="1"/>
    <col min="7425" max="7425" width="6.85546875" style="1" customWidth="1"/>
    <col min="7426" max="7428" width="10.5703125" style="1" customWidth="1"/>
    <col min="7429" max="7435" width="0" style="1" hidden="1" customWidth="1"/>
    <col min="7436" max="7436" width="11.42578125" style="1" bestFit="1" customWidth="1"/>
    <col min="7437" max="7437" width="12.5703125" style="1" customWidth="1"/>
    <col min="7438" max="7438" width="14" style="1" customWidth="1"/>
    <col min="7439" max="7439" width="22.42578125" style="1" customWidth="1"/>
    <col min="7440" max="7440" width="10.5703125" style="1" bestFit="1" customWidth="1"/>
    <col min="7441" max="7441" width="9.42578125" style="1" bestFit="1" customWidth="1"/>
    <col min="7442" max="7442" width="11.85546875" style="1" customWidth="1"/>
    <col min="7443" max="7676" width="9.140625" style="1"/>
    <col min="7677" max="7677" width="3.140625" style="1" customWidth="1"/>
    <col min="7678" max="7678" width="15.5703125" style="1" customWidth="1"/>
    <col min="7679" max="7679" width="55.140625" style="1" customWidth="1"/>
    <col min="7680" max="7680" width="5.85546875" style="1" customWidth="1"/>
    <col min="7681" max="7681" width="6.85546875" style="1" customWidth="1"/>
    <col min="7682" max="7684" width="10.5703125" style="1" customWidth="1"/>
    <col min="7685" max="7691" width="0" style="1" hidden="1" customWidth="1"/>
    <col min="7692" max="7692" width="11.42578125" style="1" bestFit="1" customWidth="1"/>
    <col min="7693" max="7693" width="12.5703125" style="1" customWidth="1"/>
    <col min="7694" max="7694" width="14" style="1" customWidth="1"/>
    <col min="7695" max="7695" width="22.42578125" style="1" customWidth="1"/>
    <col min="7696" max="7696" width="10.5703125" style="1" bestFit="1" customWidth="1"/>
    <col min="7697" max="7697" width="9.42578125" style="1" bestFit="1" customWidth="1"/>
    <col min="7698" max="7698" width="11.85546875" style="1" customWidth="1"/>
    <col min="7699" max="7932" width="9.140625" style="1"/>
    <col min="7933" max="7933" width="3.140625" style="1" customWidth="1"/>
    <col min="7934" max="7934" width="15.5703125" style="1" customWidth="1"/>
    <col min="7935" max="7935" width="55.140625" style="1" customWidth="1"/>
    <col min="7936" max="7936" width="5.85546875" style="1" customWidth="1"/>
    <col min="7937" max="7937" width="6.85546875" style="1" customWidth="1"/>
    <col min="7938" max="7940" width="10.5703125" style="1" customWidth="1"/>
    <col min="7941" max="7947" width="0" style="1" hidden="1" customWidth="1"/>
    <col min="7948" max="7948" width="11.42578125" style="1" bestFit="1" customWidth="1"/>
    <col min="7949" max="7949" width="12.5703125" style="1" customWidth="1"/>
    <col min="7950" max="7950" width="14" style="1" customWidth="1"/>
    <col min="7951" max="7951" width="22.42578125" style="1" customWidth="1"/>
    <col min="7952" max="7952" width="10.5703125" style="1" bestFit="1" customWidth="1"/>
    <col min="7953" max="7953" width="9.42578125" style="1" bestFit="1" customWidth="1"/>
    <col min="7954" max="7954" width="11.85546875" style="1" customWidth="1"/>
    <col min="7955" max="8188" width="9.140625" style="1"/>
    <col min="8189" max="8189" width="3.140625" style="1" customWidth="1"/>
    <col min="8190" max="8190" width="15.5703125" style="1" customWidth="1"/>
    <col min="8191" max="8191" width="55.140625" style="1" customWidth="1"/>
    <col min="8192" max="8192" width="5.85546875" style="1" customWidth="1"/>
    <col min="8193" max="8193" width="6.85546875" style="1" customWidth="1"/>
    <col min="8194" max="8196" width="10.5703125" style="1" customWidth="1"/>
    <col min="8197" max="8203" width="0" style="1" hidden="1" customWidth="1"/>
    <col min="8204" max="8204" width="11.42578125" style="1" bestFit="1" customWidth="1"/>
    <col min="8205" max="8205" width="12.5703125" style="1" customWidth="1"/>
    <col min="8206" max="8206" width="14" style="1" customWidth="1"/>
    <col min="8207" max="8207" width="22.42578125" style="1" customWidth="1"/>
    <col min="8208" max="8208" width="10.5703125" style="1" bestFit="1" customWidth="1"/>
    <col min="8209" max="8209" width="9.42578125" style="1" bestFit="1" customWidth="1"/>
    <col min="8210" max="8210" width="11.85546875" style="1" customWidth="1"/>
    <col min="8211" max="8444" width="9.140625" style="1"/>
    <col min="8445" max="8445" width="3.140625" style="1" customWidth="1"/>
    <col min="8446" max="8446" width="15.5703125" style="1" customWidth="1"/>
    <col min="8447" max="8447" width="55.140625" style="1" customWidth="1"/>
    <col min="8448" max="8448" width="5.85546875" style="1" customWidth="1"/>
    <col min="8449" max="8449" width="6.85546875" style="1" customWidth="1"/>
    <col min="8450" max="8452" width="10.5703125" style="1" customWidth="1"/>
    <col min="8453" max="8459" width="0" style="1" hidden="1" customWidth="1"/>
    <col min="8460" max="8460" width="11.42578125" style="1" bestFit="1" customWidth="1"/>
    <col min="8461" max="8461" width="12.5703125" style="1" customWidth="1"/>
    <col min="8462" max="8462" width="14" style="1" customWidth="1"/>
    <col min="8463" max="8463" width="22.42578125" style="1" customWidth="1"/>
    <col min="8464" max="8464" width="10.5703125" style="1" bestFit="1" customWidth="1"/>
    <col min="8465" max="8465" width="9.42578125" style="1" bestFit="1" customWidth="1"/>
    <col min="8466" max="8466" width="11.85546875" style="1" customWidth="1"/>
    <col min="8467" max="8700" width="9.140625" style="1"/>
    <col min="8701" max="8701" width="3.140625" style="1" customWidth="1"/>
    <col min="8702" max="8702" width="15.5703125" style="1" customWidth="1"/>
    <col min="8703" max="8703" width="55.140625" style="1" customWidth="1"/>
    <col min="8704" max="8704" width="5.85546875" style="1" customWidth="1"/>
    <col min="8705" max="8705" width="6.85546875" style="1" customWidth="1"/>
    <col min="8706" max="8708" width="10.5703125" style="1" customWidth="1"/>
    <col min="8709" max="8715" width="0" style="1" hidden="1" customWidth="1"/>
    <col min="8716" max="8716" width="11.42578125" style="1" bestFit="1" customWidth="1"/>
    <col min="8717" max="8717" width="12.5703125" style="1" customWidth="1"/>
    <col min="8718" max="8718" width="14" style="1" customWidth="1"/>
    <col min="8719" max="8719" width="22.42578125" style="1" customWidth="1"/>
    <col min="8720" max="8720" width="10.5703125" style="1" bestFit="1" customWidth="1"/>
    <col min="8721" max="8721" width="9.42578125" style="1" bestFit="1" customWidth="1"/>
    <col min="8722" max="8722" width="11.85546875" style="1" customWidth="1"/>
    <col min="8723" max="8956" width="9.140625" style="1"/>
    <col min="8957" max="8957" width="3.140625" style="1" customWidth="1"/>
    <col min="8958" max="8958" width="15.5703125" style="1" customWidth="1"/>
    <col min="8959" max="8959" width="55.140625" style="1" customWidth="1"/>
    <col min="8960" max="8960" width="5.85546875" style="1" customWidth="1"/>
    <col min="8961" max="8961" width="6.85546875" style="1" customWidth="1"/>
    <col min="8962" max="8964" width="10.5703125" style="1" customWidth="1"/>
    <col min="8965" max="8971" width="0" style="1" hidden="1" customWidth="1"/>
    <col min="8972" max="8972" width="11.42578125" style="1" bestFit="1" customWidth="1"/>
    <col min="8973" max="8973" width="12.5703125" style="1" customWidth="1"/>
    <col min="8974" max="8974" width="14" style="1" customWidth="1"/>
    <col min="8975" max="8975" width="22.42578125" style="1" customWidth="1"/>
    <col min="8976" max="8976" width="10.5703125" style="1" bestFit="1" customWidth="1"/>
    <col min="8977" max="8977" width="9.42578125" style="1" bestFit="1" customWidth="1"/>
    <col min="8978" max="8978" width="11.85546875" style="1" customWidth="1"/>
    <col min="8979" max="9212" width="9.140625" style="1"/>
    <col min="9213" max="9213" width="3.140625" style="1" customWidth="1"/>
    <col min="9214" max="9214" width="15.5703125" style="1" customWidth="1"/>
    <col min="9215" max="9215" width="55.140625" style="1" customWidth="1"/>
    <col min="9216" max="9216" width="5.85546875" style="1" customWidth="1"/>
    <col min="9217" max="9217" width="6.85546875" style="1" customWidth="1"/>
    <col min="9218" max="9220" width="10.5703125" style="1" customWidth="1"/>
    <col min="9221" max="9227" width="0" style="1" hidden="1" customWidth="1"/>
    <col min="9228" max="9228" width="11.42578125" style="1" bestFit="1" customWidth="1"/>
    <col min="9229" max="9229" width="12.5703125" style="1" customWidth="1"/>
    <col min="9230" max="9230" width="14" style="1" customWidth="1"/>
    <col min="9231" max="9231" width="22.42578125" style="1" customWidth="1"/>
    <col min="9232" max="9232" width="10.5703125" style="1" bestFit="1" customWidth="1"/>
    <col min="9233" max="9233" width="9.42578125" style="1" bestFit="1" customWidth="1"/>
    <col min="9234" max="9234" width="11.85546875" style="1" customWidth="1"/>
    <col min="9235" max="9468" width="9.140625" style="1"/>
    <col min="9469" max="9469" width="3.140625" style="1" customWidth="1"/>
    <col min="9470" max="9470" width="15.5703125" style="1" customWidth="1"/>
    <col min="9471" max="9471" width="55.140625" style="1" customWidth="1"/>
    <col min="9472" max="9472" width="5.85546875" style="1" customWidth="1"/>
    <col min="9473" max="9473" width="6.85546875" style="1" customWidth="1"/>
    <col min="9474" max="9476" width="10.5703125" style="1" customWidth="1"/>
    <col min="9477" max="9483" width="0" style="1" hidden="1" customWidth="1"/>
    <col min="9484" max="9484" width="11.42578125" style="1" bestFit="1" customWidth="1"/>
    <col min="9485" max="9485" width="12.5703125" style="1" customWidth="1"/>
    <col min="9486" max="9486" width="14" style="1" customWidth="1"/>
    <col min="9487" max="9487" width="22.42578125" style="1" customWidth="1"/>
    <col min="9488" max="9488" width="10.5703125" style="1" bestFit="1" customWidth="1"/>
    <col min="9489" max="9489" width="9.42578125" style="1" bestFit="1" customWidth="1"/>
    <col min="9490" max="9490" width="11.85546875" style="1" customWidth="1"/>
    <col min="9491" max="9724" width="9.140625" style="1"/>
    <col min="9725" max="9725" width="3.140625" style="1" customWidth="1"/>
    <col min="9726" max="9726" width="15.5703125" style="1" customWidth="1"/>
    <col min="9727" max="9727" width="55.140625" style="1" customWidth="1"/>
    <col min="9728" max="9728" width="5.85546875" style="1" customWidth="1"/>
    <col min="9729" max="9729" width="6.85546875" style="1" customWidth="1"/>
    <col min="9730" max="9732" width="10.5703125" style="1" customWidth="1"/>
    <col min="9733" max="9739" width="0" style="1" hidden="1" customWidth="1"/>
    <col min="9740" max="9740" width="11.42578125" style="1" bestFit="1" customWidth="1"/>
    <col min="9741" max="9741" width="12.5703125" style="1" customWidth="1"/>
    <col min="9742" max="9742" width="14" style="1" customWidth="1"/>
    <col min="9743" max="9743" width="22.42578125" style="1" customWidth="1"/>
    <col min="9744" max="9744" width="10.5703125" style="1" bestFit="1" customWidth="1"/>
    <col min="9745" max="9745" width="9.42578125" style="1" bestFit="1" customWidth="1"/>
    <col min="9746" max="9746" width="11.85546875" style="1" customWidth="1"/>
    <col min="9747" max="9980" width="9.140625" style="1"/>
    <col min="9981" max="9981" width="3.140625" style="1" customWidth="1"/>
    <col min="9982" max="9982" width="15.5703125" style="1" customWidth="1"/>
    <col min="9983" max="9983" width="55.140625" style="1" customWidth="1"/>
    <col min="9984" max="9984" width="5.85546875" style="1" customWidth="1"/>
    <col min="9985" max="9985" width="6.85546875" style="1" customWidth="1"/>
    <col min="9986" max="9988" width="10.5703125" style="1" customWidth="1"/>
    <col min="9989" max="9995" width="0" style="1" hidden="1" customWidth="1"/>
    <col min="9996" max="9996" width="11.42578125" style="1" bestFit="1" customWidth="1"/>
    <col min="9997" max="9997" width="12.5703125" style="1" customWidth="1"/>
    <col min="9998" max="9998" width="14" style="1" customWidth="1"/>
    <col min="9999" max="9999" width="22.42578125" style="1" customWidth="1"/>
    <col min="10000" max="10000" width="10.5703125" style="1" bestFit="1" customWidth="1"/>
    <col min="10001" max="10001" width="9.42578125" style="1" bestFit="1" customWidth="1"/>
    <col min="10002" max="10002" width="11.85546875" style="1" customWidth="1"/>
    <col min="10003" max="10236" width="9.140625" style="1"/>
    <col min="10237" max="10237" width="3.140625" style="1" customWidth="1"/>
    <col min="10238" max="10238" width="15.5703125" style="1" customWidth="1"/>
    <col min="10239" max="10239" width="55.140625" style="1" customWidth="1"/>
    <col min="10240" max="10240" width="5.85546875" style="1" customWidth="1"/>
    <col min="10241" max="10241" width="6.85546875" style="1" customWidth="1"/>
    <col min="10242" max="10244" width="10.5703125" style="1" customWidth="1"/>
    <col min="10245" max="10251" width="0" style="1" hidden="1" customWidth="1"/>
    <col min="10252" max="10252" width="11.42578125" style="1" bestFit="1" customWidth="1"/>
    <col min="10253" max="10253" width="12.5703125" style="1" customWidth="1"/>
    <col min="10254" max="10254" width="14" style="1" customWidth="1"/>
    <col min="10255" max="10255" width="22.42578125" style="1" customWidth="1"/>
    <col min="10256" max="10256" width="10.5703125" style="1" bestFit="1" customWidth="1"/>
    <col min="10257" max="10257" width="9.42578125" style="1" bestFit="1" customWidth="1"/>
    <col min="10258" max="10258" width="11.85546875" style="1" customWidth="1"/>
    <col min="10259" max="10492" width="9.140625" style="1"/>
    <col min="10493" max="10493" width="3.140625" style="1" customWidth="1"/>
    <col min="10494" max="10494" width="15.5703125" style="1" customWidth="1"/>
    <col min="10495" max="10495" width="55.140625" style="1" customWidth="1"/>
    <col min="10496" max="10496" width="5.85546875" style="1" customWidth="1"/>
    <col min="10497" max="10497" width="6.85546875" style="1" customWidth="1"/>
    <col min="10498" max="10500" width="10.5703125" style="1" customWidth="1"/>
    <col min="10501" max="10507" width="0" style="1" hidden="1" customWidth="1"/>
    <col min="10508" max="10508" width="11.42578125" style="1" bestFit="1" customWidth="1"/>
    <col min="10509" max="10509" width="12.5703125" style="1" customWidth="1"/>
    <col min="10510" max="10510" width="14" style="1" customWidth="1"/>
    <col min="10511" max="10511" width="22.42578125" style="1" customWidth="1"/>
    <col min="10512" max="10512" width="10.5703125" style="1" bestFit="1" customWidth="1"/>
    <col min="10513" max="10513" width="9.42578125" style="1" bestFit="1" customWidth="1"/>
    <col min="10514" max="10514" width="11.85546875" style="1" customWidth="1"/>
    <col min="10515" max="10748" width="9.140625" style="1"/>
    <col min="10749" max="10749" width="3.140625" style="1" customWidth="1"/>
    <col min="10750" max="10750" width="15.5703125" style="1" customWidth="1"/>
    <col min="10751" max="10751" width="55.140625" style="1" customWidth="1"/>
    <col min="10752" max="10752" width="5.85546875" style="1" customWidth="1"/>
    <col min="10753" max="10753" width="6.85546875" style="1" customWidth="1"/>
    <col min="10754" max="10756" width="10.5703125" style="1" customWidth="1"/>
    <col min="10757" max="10763" width="0" style="1" hidden="1" customWidth="1"/>
    <col min="10764" max="10764" width="11.42578125" style="1" bestFit="1" customWidth="1"/>
    <col min="10765" max="10765" width="12.5703125" style="1" customWidth="1"/>
    <col min="10766" max="10766" width="14" style="1" customWidth="1"/>
    <col min="10767" max="10767" width="22.42578125" style="1" customWidth="1"/>
    <col min="10768" max="10768" width="10.5703125" style="1" bestFit="1" customWidth="1"/>
    <col min="10769" max="10769" width="9.42578125" style="1" bestFit="1" customWidth="1"/>
    <col min="10770" max="10770" width="11.85546875" style="1" customWidth="1"/>
    <col min="10771" max="11004" width="9.140625" style="1"/>
    <col min="11005" max="11005" width="3.140625" style="1" customWidth="1"/>
    <col min="11006" max="11006" width="15.5703125" style="1" customWidth="1"/>
    <col min="11007" max="11007" width="55.140625" style="1" customWidth="1"/>
    <col min="11008" max="11008" width="5.85546875" style="1" customWidth="1"/>
    <col min="11009" max="11009" width="6.85546875" style="1" customWidth="1"/>
    <col min="11010" max="11012" width="10.5703125" style="1" customWidth="1"/>
    <col min="11013" max="11019" width="0" style="1" hidden="1" customWidth="1"/>
    <col min="11020" max="11020" width="11.42578125" style="1" bestFit="1" customWidth="1"/>
    <col min="11021" max="11021" width="12.5703125" style="1" customWidth="1"/>
    <col min="11022" max="11022" width="14" style="1" customWidth="1"/>
    <col min="11023" max="11023" width="22.42578125" style="1" customWidth="1"/>
    <col min="11024" max="11024" width="10.5703125" style="1" bestFit="1" customWidth="1"/>
    <col min="11025" max="11025" width="9.42578125" style="1" bestFit="1" customWidth="1"/>
    <col min="11026" max="11026" width="11.85546875" style="1" customWidth="1"/>
    <col min="11027" max="11260" width="9.140625" style="1"/>
    <col min="11261" max="11261" width="3.140625" style="1" customWidth="1"/>
    <col min="11262" max="11262" width="15.5703125" style="1" customWidth="1"/>
    <col min="11263" max="11263" width="55.140625" style="1" customWidth="1"/>
    <col min="11264" max="11264" width="5.85546875" style="1" customWidth="1"/>
    <col min="11265" max="11265" width="6.85546875" style="1" customWidth="1"/>
    <col min="11266" max="11268" width="10.5703125" style="1" customWidth="1"/>
    <col min="11269" max="11275" width="0" style="1" hidden="1" customWidth="1"/>
    <col min="11276" max="11276" width="11.42578125" style="1" bestFit="1" customWidth="1"/>
    <col min="11277" max="11277" width="12.5703125" style="1" customWidth="1"/>
    <col min="11278" max="11278" width="14" style="1" customWidth="1"/>
    <col min="11279" max="11279" width="22.42578125" style="1" customWidth="1"/>
    <col min="11280" max="11280" width="10.5703125" style="1" bestFit="1" customWidth="1"/>
    <col min="11281" max="11281" width="9.42578125" style="1" bestFit="1" customWidth="1"/>
    <col min="11282" max="11282" width="11.85546875" style="1" customWidth="1"/>
    <col min="11283" max="11516" width="9.140625" style="1"/>
    <col min="11517" max="11517" width="3.140625" style="1" customWidth="1"/>
    <col min="11518" max="11518" width="15.5703125" style="1" customWidth="1"/>
    <col min="11519" max="11519" width="55.140625" style="1" customWidth="1"/>
    <col min="11520" max="11520" width="5.85546875" style="1" customWidth="1"/>
    <col min="11521" max="11521" width="6.85546875" style="1" customWidth="1"/>
    <col min="11522" max="11524" width="10.5703125" style="1" customWidth="1"/>
    <col min="11525" max="11531" width="0" style="1" hidden="1" customWidth="1"/>
    <col min="11532" max="11532" width="11.42578125" style="1" bestFit="1" customWidth="1"/>
    <col min="11533" max="11533" width="12.5703125" style="1" customWidth="1"/>
    <col min="11534" max="11534" width="14" style="1" customWidth="1"/>
    <col min="11535" max="11535" width="22.42578125" style="1" customWidth="1"/>
    <col min="11536" max="11536" width="10.5703125" style="1" bestFit="1" customWidth="1"/>
    <col min="11537" max="11537" width="9.42578125" style="1" bestFit="1" customWidth="1"/>
    <col min="11538" max="11538" width="11.85546875" style="1" customWidth="1"/>
    <col min="11539" max="11772" width="9.140625" style="1"/>
    <col min="11773" max="11773" width="3.140625" style="1" customWidth="1"/>
    <col min="11774" max="11774" width="15.5703125" style="1" customWidth="1"/>
    <col min="11775" max="11775" width="55.140625" style="1" customWidth="1"/>
    <col min="11776" max="11776" width="5.85546875" style="1" customWidth="1"/>
    <col min="11777" max="11777" width="6.85546875" style="1" customWidth="1"/>
    <col min="11778" max="11780" width="10.5703125" style="1" customWidth="1"/>
    <col min="11781" max="11787" width="0" style="1" hidden="1" customWidth="1"/>
    <col min="11788" max="11788" width="11.42578125" style="1" bestFit="1" customWidth="1"/>
    <col min="11789" max="11789" width="12.5703125" style="1" customWidth="1"/>
    <col min="11790" max="11790" width="14" style="1" customWidth="1"/>
    <col min="11791" max="11791" width="22.42578125" style="1" customWidth="1"/>
    <col min="11792" max="11792" width="10.5703125" style="1" bestFit="1" customWidth="1"/>
    <col min="11793" max="11793" width="9.42578125" style="1" bestFit="1" customWidth="1"/>
    <col min="11794" max="11794" width="11.85546875" style="1" customWidth="1"/>
    <col min="11795" max="12028" width="9.140625" style="1"/>
    <col min="12029" max="12029" width="3.140625" style="1" customWidth="1"/>
    <col min="12030" max="12030" width="15.5703125" style="1" customWidth="1"/>
    <col min="12031" max="12031" width="55.140625" style="1" customWidth="1"/>
    <col min="12032" max="12032" width="5.85546875" style="1" customWidth="1"/>
    <col min="12033" max="12033" width="6.85546875" style="1" customWidth="1"/>
    <col min="12034" max="12036" width="10.5703125" style="1" customWidth="1"/>
    <col min="12037" max="12043" width="0" style="1" hidden="1" customWidth="1"/>
    <col min="12044" max="12044" width="11.42578125" style="1" bestFit="1" customWidth="1"/>
    <col min="12045" max="12045" width="12.5703125" style="1" customWidth="1"/>
    <col min="12046" max="12046" width="14" style="1" customWidth="1"/>
    <col min="12047" max="12047" width="22.42578125" style="1" customWidth="1"/>
    <col min="12048" max="12048" width="10.5703125" style="1" bestFit="1" customWidth="1"/>
    <col min="12049" max="12049" width="9.42578125" style="1" bestFit="1" customWidth="1"/>
    <col min="12050" max="12050" width="11.85546875" style="1" customWidth="1"/>
    <col min="12051" max="12284" width="9.140625" style="1"/>
    <col min="12285" max="12285" width="3.140625" style="1" customWidth="1"/>
    <col min="12286" max="12286" width="15.5703125" style="1" customWidth="1"/>
    <col min="12287" max="12287" width="55.140625" style="1" customWidth="1"/>
    <col min="12288" max="12288" width="5.85546875" style="1" customWidth="1"/>
    <col min="12289" max="12289" width="6.85546875" style="1" customWidth="1"/>
    <col min="12290" max="12292" width="10.5703125" style="1" customWidth="1"/>
    <col min="12293" max="12299" width="0" style="1" hidden="1" customWidth="1"/>
    <col min="12300" max="12300" width="11.42578125" style="1" bestFit="1" customWidth="1"/>
    <col min="12301" max="12301" width="12.5703125" style="1" customWidth="1"/>
    <col min="12302" max="12302" width="14" style="1" customWidth="1"/>
    <col min="12303" max="12303" width="22.42578125" style="1" customWidth="1"/>
    <col min="12304" max="12304" width="10.5703125" style="1" bestFit="1" customWidth="1"/>
    <col min="12305" max="12305" width="9.42578125" style="1" bestFit="1" customWidth="1"/>
    <col min="12306" max="12306" width="11.85546875" style="1" customWidth="1"/>
    <col min="12307" max="12540" width="9.140625" style="1"/>
    <col min="12541" max="12541" width="3.140625" style="1" customWidth="1"/>
    <col min="12542" max="12542" width="15.5703125" style="1" customWidth="1"/>
    <col min="12543" max="12543" width="55.140625" style="1" customWidth="1"/>
    <col min="12544" max="12544" width="5.85546875" style="1" customWidth="1"/>
    <col min="12545" max="12545" width="6.85546875" style="1" customWidth="1"/>
    <col min="12546" max="12548" width="10.5703125" style="1" customWidth="1"/>
    <col min="12549" max="12555" width="0" style="1" hidden="1" customWidth="1"/>
    <col min="12556" max="12556" width="11.42578125" style="1" bestFit="1" customWidth="1"/>
    <col min="12557" max="12557" width="12.5703125" style="1" customWidth="1"/>
    <col min="12558" max="12558" width="14" style="1" customWidth="1"/>
    <col min="12559" max="12559" width="22.42578125" style="1" customWidth="1"/>
    <col min="12560" max="12560" width="10.5703125" style="1" bestFit="1" customWidth="1"/>
    <col min="12561" max="12561" width="9.42578125" style="1" bestFit="1" customWidth="1"/>
    <col min="12562" max="12562" width="11.85546875" style="1" customWidth="1"/>
    <col min="12563" max="12796" width="9.140625" style="1"/>
    <col min="12797" max="12797" width="3.140625" style="1" customWidth="1"/>
    <col min="12798" max="12798" width="15.5703125" style="1" customWidth="1"/>
    <col min="12799" max="12799" width="55.140625" style="1" customWidth="1"/>
    <col min="12800" max="12800" width="5.85546875" style="1" customWidth="1"/>
    <col min="12801" max="12801" width="6.85546875" style="1" customWidth="1"/>
    <col min="12802" max="12804" width="10.5703125" style="1" customWidth="1"/>
    <col min="12805" max="12811" width="0" style="1" hidden="1" customWidth="1"/>
    <col min="12812" max="12812" width="11.42578125" style="1" bestFit="1" customWidth="1"/>
    <col min="12813" max="12813" width="12.5703125" style="1" customWidth="1"/>
    <col min="12814" max="12814" width="14" style="1" customWidth="1"/>
    <col min="12815" max="12815" width="22.42578125" style="1" customWidth="1"/>
    <col min="12816" max="12816" width="10.5703125" style="1" bestFit="1" customWidth="1"/>
    <col min="12817" max="12817" width="9.42578125" style="1" bestFit="1" customWidth="1"/>
    <col min="12818" max="12818" width="11.85546875" style="1" customWidth="1"/>
    <col min="12819" max="13052" width="9.140625" style="1"/>
    <col min="13053" max="13053" width="3.140625" style="1" customWidth="1"/>
    <col min="13054" max="13054" width="15.5703125" style="1" customWidth="1"/>
    <col min="13055" max="13055" width="55.140625" style="1" customWidth="1"/>
    <col min="13056" max="13056" width="5.85546875" style="1" customWidth="1"/>
    <col min="13057" max="13057" width="6.85546875" style="1" customWidth="1"/>
    <col min="13058" max="13060" width="10.5703125" style="1" customWidth="1"/>
    <col min="13061" max="13067" width="0" style="1" hidden="1" customWidth="1"/>
    <col min="13068" max="13068" width="11.42578125" style="1" bestFit="1" customWidth="1"/>
    <col min="13069" max="13069" width="12.5703125" style="1" customWidth="1"/>
    <col min="13070" max="13070" width="14" style="1" customWidth="1"/>
    <col min="13071" max="13071" width="22.42578125" style="1" customWidth="1"/>
    <col min="13072" max="13072" width="10.5703125" style="1" bestFit="1" customWidth="1"/>
    <col min="13073" max="13073" width="9.42578125" style="1" bestFit="1" customWidth="1"/>
    <col min="13074" max="13074" width="11.85546875" style="1" customWidth="1"/>
    <col min="13075" max="13308" width="9.140625" style="1"/>
    <col min="13309" max="13309" width="3.140625" style="1" customWidth="1"/>
    <col min="13310" max="13310" width="15.5703125" style="1" customWidth="1"/>
    <col min="13311" max="13311" width="55.140625" style="1" customWidth="1"/>
    <col min="13312" max="13312" width="5.85546875" style="1" customWidth="1"/>
    <col min="13313" max="13313" width="6.85546875" style="1" customWidth="1"/>
    <col min="13314" max="13316" width="10.5703125" style="1" customWidth="1"/>
    <col min="13317" max="13323" width="0" style="1" hidden="1" customWidth="1"/>
    <col min="13324" max="13324" width="11.42578125" style="1" bestFit="1" customWidth="1"/>
    <col min="13325" max="13325" width="12.5703125" style="1" customWidth="1"/>
    <col min="13326" max="13326" width="14" style="1" customWidth="1"/>
    <col min="13327" max="13327" width="22.42578125" style="1" customWidth="1"/>
    <col min="13328" max="13328" width="10.5703125" style="1" bestFit="1" customWidth="1"/>
    <col min="13329" max="13329" width="9.42578125" style="1" bestFit="1" customWidth="1"/>
    <col min="13330" max="13330" width="11.85546875" style="1" customWidth="1"/>
    <col min="13331" max="13564" width="9.140625" style="1"/>
    <col min="13565" max="13565" width="3.140625" style="1" customWidth="1"/>
    <col min="13566" max="13566" width="15.5703125" style="1" customWidth="1"/>
    <col min="13567" max="13567" width="55.140625" style="1" customWidth="1"/>
    <col min="13568" max="13568" width="5.85546875" style="1" customWidth="1"/>
    <col min="13569" max="13569" width="6.85546875" style="1" customWidth="1"/>
    <col min="13570" max="13572" width="10.5703125" style="1" customWidth="1"/>
    <col min="13573" max="13579" width="0" style="1" hidden="1" customWidth="1"/>
    <col min="13580" max="13580" width="11.42578125" style="1" bestFit="1" customWidth="1"/>
    <col min="13581" max="13581" width="12.5703125" style="1" customWidth="1"/>
    <col min="13582" max="13582" width="14" style="1" customWidth="1"/>
    <col min="13583" max="13583" width="22.42578125" style="1" customWidth="1"/>
    <col min="13584" max="13584" width="10.5703125" style="1" bestFit="1" customWidth="1"/>
    <col min="13585" max="13585" width="9.42578125" style="1" bestFit="1" customWidth="1"/>
    <col min="13586" max="13586" width="11.85546875" style="1" customWidth="1"/>
    <col min="13587" max="13820" width="9.140625" style="1"/>
    <col min="13821" max="13821" width="3.140625" style="1" customWidth="1"/>
    <col min="13822" max="13822" width="15.5703125" style="1" customWidth="1"/>
    <col min="13823" max="13823" width="55.140625" style="1" customWidth="1"/>
    <col min="13824" max="13824" width="5.85546875" style="1" customWidth="1"/>
    <col min="13825" max="13825" width="6.85546875" style="1" customWidth="1"/>
    <col min="13826" max="13828" width="10.5703125" style="1" customWidth="1"/>
    <col min="13829" max="13835" width="0" style="1" hidden="1" customWidth="1"/>
    <col min="13836" max="13836" width="11.42578125" style="1" bestFit="1" customWidth="1"/>
    <col min="13837" max="13837" width="12.5703125" style="1" customWidth="1"/>
    <col min="13838" max="13838" width="14" style="1" customWidth="1"/>
    <col min="13839" max="13839" width="22.42578125" style="1" customWidth="1"/>
    <col min="13840" max="13840" width="10.5703125" style="1" bestFit="1" customWidth="1"/>
    <col min="13841" max="13841" width="9.42578125" style="1" bestFit="1" customWidth="1"/>
    <col min="13842" max="13842" width="11.85546875" style="1" customWidth="1"/>
    <col min="13843" max="14076" width="9.140625" style="1"/>
    <col min="14077" max="14077" width="3.140625" style="1" customWidth="1"/>
    <col min="14078" max="14078" width="15.5703125" style="1" customWidth="1"/>
    <col min="14079" max="14079" width="55.140625" style="1" customWidth="1"/>
    <col min="14080" max="14080" width="5.85546875" style="1" customWidth="1"/>
    <col min="14081" max="14081" width="6.85546875" style="1" customWidth="1"/>
    <col min="14082" max="14084" width="10.5703125" style="1" customWidth="1"/>
    <col min="14085" max="14091" width="0" style="1" hidden="1" customWidth="1"/>
    <col min="14092" max="14092" width="11.42578125" style="1" bestFit="1" customWidth="1"/>
    <col min="14093" max="14093" width="12.5703125" style="1" customWidth="1"/>
    <col min="14094" max="14094" width="14" style="1" customWidth="1"/>
    <col min="14095" max="14095" width="22.42578125" style="1" customWidth="1"/>
    <col min="14096" max="14096" width="10.5703125" style="1" bestFit="1" customWidth="1"/>
    <col min="14097" max="14097" width="9.42578125" style="1" bestFit="1" customWidth="1"/>
    <col min="14098" max="14098" width="11.85546875" style="1" customWidth="1"/>
    <col min="14099" max="14332" width="9.140625" style="1"/>
    <col min="14333" max="14333" width="3.140625" style="1" customWidth="1"/>
    <col min="14334" max="14334" width="15.5703125" style="1" customWidth="1"/>
    <col min="14335" max="14335" width="55.140625" style="1" customWidth="1"/>
    <col min="14336" max="14336" width="5.85546875" style="1" customWidth="1"/>
    <col min="14337" max="14337" width="6.85546875" style="1" customWidth="1"/>
    <col min="14338" max="14340" width="10.5703125" style="1" customWidth="1"/>
    <col min="14341" max="14347" width="0" style="1" hidden="1" customWidth="1"/>
    <col min="14348" max="14348" width="11.42578125" style="1" bestFit="1" customWidth="1"/>
    <col min="14349" max="14349" width="12.5703125" style="1" customWidth="1"/>
    <col min="14350" max="14350" width="14" style="1" customWidth="1"/>
    <col min="14351" max="14351" width="22.42578125" style="1" customWidth="1"/>
    <col min="14352" max="14352" width="10.5703125" style="1" bestFit="1" customWidth="1"/>
    <col min="14353" max="14353" width="9.42578125" style="1" bestFit="1" customWidth="1"/>
    <col min="14354" max="14354" width="11.85546875" style="1" customWidth="1"/>
    <col min="14355" max="14588" width="9.140625" style="1"/>
    <col min="14589" max="14589" width="3.140625" style="1" customWidth="1"/>
    <col min="14590" max="14590" width="15.5703125" style="1" customWidth="1"/>
    <col min="14591" max="14591" width="55.140625" style="1" customWidth="1"/>
    <col min="14592" max="14592" width="5.85546875" style="1" customWidth="1"/>
    <col min="14593" max="14593" width="6.85546875" style="1" customWidth="1"/>
    <col min="14594" max="14596" width="10.5703125" style="1" customWidth="1"/>
    <col min="14597" max="14603" width="0" style="1" hidden="1" customWidth="1"/>
    <col min="14604" max="14604" width="11.42578125" style="1" bestFit="1" customWidth="1"/>
    <col min="14605" max="14605" width="12.5703125" style="1" customWidth="1"/>
    <col min="14606" max="14606" width="14" style="1" customWidth="1"/>
    <col min="14607" max="14607" width="22.42578125" style="1" customWidth="1"/>
    <col min="14608" max="14608" width="10.5703125" style="1" bestFit="1" customWidth="1"/>
    <col min="14609" max="14609" width="9.42578125" style="1" bestFit="1" customWidth="1"/>
    <col min="14610" max="14610" width="11.85546875" style="1" customWidth="1"/>
    <col min="14611" max="14844" width="9.140625" style="1"/>
    <col min="14845" max="14845" width="3.140625" style="1" customWidth="1"/>
    <col min="14846" max="14846" width="15.5703125" style="1" customWidth="1"/>
    <col min="14847" max="14847" width="55.140625" style="1" customWidth="1"/>
    <col min="14848" max="14848" width="5.85546875" style="1" customWidth="1"/>
    <col min="14849" max="14849" width="6.85546875" style="1" customWidth="1"/>
    <col min="14850" max="14852" width="10.5703125" style="1" customWidth="1"/>
    <col min="14853" max="14859" width="0" style="1" hidden="1" customWidth="1"/>
    <col min="14860" max="14860" width="11.42578125" style="1" bestFit="1" customWidth="1"/>
    <col min="14861" max="14861" width="12.5703125" style="1" customWidth="1"/>
    <col min="14862" max="14862" width="14" style="1" customWidth="1"/>
    <col min="14863" max="14863" width="22.42578125" style="1" customWidth="1"/>
    <col min="14864" max="14864" width="10.5703125" style="1" bestFit="1" customWidth="1"/>
    <col min="14865" max="14865" width="9.42578125" style="1" bestFit="1" customWidth="1"/>
    <col min="14866" max="14866" width="11.85546875" style="1" customWidth="1"/>
    <col min="14867" max="15100" width="9.140625" style="1"/>
    <col min="15101" max="15101" width="3.140625" style="1" customWidth="1"/>
    <col min="15102" max="15102" width="15.5703125" style="1" customWidth="1"/>
    <col min="15103" max="15103" width="55.140625" style="1" customWidth="1"/>
    <col min="15104" max="15104" width="5.85546875" style="1" customWidth="1"/>
    <col min="15105" max="15105" width="6.85546875" style="1" customWidth="1"/>
    <col min="15106" max="15108" width="10.5703125" style="1" customWidth="1"/>
    <col min="15109" max="15115" width="0" style="1" hidden="1" customWidth="1"/>
    <col min="15116" max="15116" width="11.42578125" style="1" bestFit="1" customWidth="1"/>
    <col min="15117" max="15117" width="12.5703125" style="1" customWidth="1"/>
    <col min="15118" max="15118" width="14" style="1" customWidth="1"/>
    <col min="15119" max="15119" width="22.42578125" style="1" customWidth="1"/>
    <col min="15120" max="15120" width="10.5703125" style="1" bestFit="1" customWidth="1"/>
    <col min="15121" max="15121" width="9.42578125" style="1" bestFit="1" customWidth="1"/>
    <col min="15122" max="15122" width="11.85546875" style="1" customWidth="1"/>
    <col min="15123" max="15356" width="9.140625" style="1"/>
    <col min="15357" max="15357" width="3.140625" style="1" customWidth="1"/>
    <col min="15358" max="15358" width="15.5703125" style="1" customWidth="1"/>
    <col min="15359" max="15359" width="55.140625" style="1" customWidth="1"/>
    <col min="15360" max="15360" width="5.85546875" style="1" customWidth="1"/>
    <col min="15361" max="15361" width="6.85546875" style="1" customWidth="1"/>
    <col min="15362" max="15364" width="10.5703125" style="1" customWidth="1"/>
    <col min="15365" max="15371" width="0" style="1" hidden="1" customWidth="1"/>
    <col min="15372" max="15372" width="11.42578125" style="1" bestFit="1" customWidth="1"/>
    <col min="15373" max="15373" width="12.5703125" style="1" customWidth="1"/>
    <col min="15374" max="15374" width="14" style="1" customWidth="1"/>
    <col min="15375" max="15375" width="22.42578125" style="1" customWidth="1"/>
    <col min="15376" max="15376" width="10.5703125" style="1" bestFit="1" customWidth="1"/>
    <col min="15377" max="15377" width="9.42578125" style="1" bestFit="1" customWidth="1"/>
    <col min="15378" max="15378" width="11.85546875" style="1" customWidth="1"/>
    <col min="15379" max="15612" width="9.140625" style="1"/>
    <col min="15613" max="15613" width="3.140625" style="1" customWidth="1"/>
    <col min="15614" max="15614" width="15.5703125" style="1" customWidth="1"/>
    <col min="15615" max="15615" width="55.140625" style="1" customWidth="1"/>
    <col min="15616" max="15616" width="5.85546875" style="1" customWidth="1"/>
    <col min="15617" max="15617" width="6.85546875" style="1" customWidth="1"/>
    <col min="15618" max="15620" width="10.5703125" style="1" customWidth="1"/>
    <col min="15621" max="15627" width="0" style="1" hidden="1" customWidth="1"/>
    <col min="15628" max="15628" width="11.42578125" style="1" bestFit="1" customWidth="1"/>
    <col min="15629" max="15629" width="12.5703125" style="1" customWidth="1"/>
    <col min="15630" max="15630" width="14" style="1" customWidth="1"/>
    <col min="15631" max="15631" width="22.42578125" style="1" customWidth="1"/>
    <col min="15632" max="15632" width="10.5703125" style="1" bestFit="1" customWidth="1"/>
    <col min="15633" max="15633" width="9.42578125" style="1" bestFit="1" customWidth="1"/>
    <col min="15634" max="15634" width="11.85546875" style="1" customWidth="1"/>
    <col min="15635" max="15868" width="9.140625" style="1"/>
    <col min="15869" max="15869" width="3.140625" style="1" customWidth="1"/>
    <col min="15870" max="15870" width="15.5703125" style="1" customWidth="1"/>
    <col min="15871" max="15871" width="55.140625" style="1" customWidth="1"/>
    <col min="15872" max="15872" width="5.85546875" style="1" customWidth="1"/>
    <col min="15873" max="15873" width="6.85546875" style="1" customWidth="1"/>
    <col min="15874" max="15876" width="10.5703125" style="1" customWidth="1"/>
    <col min="15877" max="15883" width="0" style="1" hidden="1" customWidth="1"/>
    <col min="15884" max="15884" width="11.42578125" style="1" bestFit="1" customWidth="1"/>
    <col min="15885" max="15885" width="12.5703125" style="1" customWidth="1"/>
    <col min="15886" max="15886" width="14" style="1" customWidth="1"/>
    <col min="15887" max="15887" width="22.42578125" style="1" customWidth="1"/>
    <col min="15888" max="15888" width="10.5703125" style="1" bestFit="1" customWidth="1"/>
    <col min="15889" max="15889" width="9.42578125" style="1" bestFit="1" customWidth="1"/>
    <col min="15890" max="15890" width="11.85546875" style="1" customWidth="1"/>
    <col min="15891" max="16124" width="9.140625" style="1"/>
    <col min="16125" max="16125" width="3.140625" style="1" customWidth="1"/>
    <col min="16126" max="16126" width="15.5703125" style="1" customWidth="1"/>
    <col min="16127" max="16127" width="55.140625" style="1" customWidth="1"/>
    <col min="16128" max="16128" width="5.85546875" style="1" customWidth="1"/>
    <col min="16129" max="16129" width="6.85546875" style="1" customWidth="1"/>
    <col min="16130" max="16132" width="10.5703125" style="1" customWidth="1"/>
    <col min="16133" max="16139" width="0" style="1" hidden="1" customWidth="1"/>
    <col min="16140" max="16140" width="11.42578125" style="1" bestFit="1" customWidth="1"/>
    <col min="16141" max="16141" width="12.5703125" style="1" customWidth="1"/>
    <col min="16142" max="16142" width="14" style="1" customWidth="1"/>
    <col min="16143" max="16143" width="22.42578125" style="1" customWidth="1"/>
    <col min="16144" max="16144" width="10.5703125" style="1" bestFit="1" customWidth="1"/>
    <col min="16145" max="16145" width="9.42578125" style="1" bestFit="1" customWidth="1"/>
    <col min="16146" max="16146" width="11.85546875" style="1" customWidth="1"/>
    <col min="16147" max="16384" width="9.140625" style="1"/>
  </cols>
  <sheetData>
    <row r="1" spans="1:20" ht="41.25" customHeight="1" x14ac:dyDescent="0.2">
      <c r="E1" s="58" t="s">
        <v>24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0" ht="40.5" customHeight="1" x14ac:dyDescent="0.2">
      <c r="A2" s="69" t="s">
        <v>13</v>
      </c>
      <c r="B2" s="69"/>
      <c r="C2" s="69"/>
      <c r="D2" s="69"/>
      <c r="E2" s="69"/>
      <c r="F2" s="62" t="s">
        <v>31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ht="110.25" customHeight="1" x14ac:dyDescent="0.2">
      <c r="A3" s="69" t="s">
        <v>14</v>
      </c>
      <c r="B3" s="69"/>
      <c r="C3" s="69"/>
      <c r="D3" s="69"/>
      <c r="E3" s="69"/>
      <c r="F3" s="59" t="s">
        <v>32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1:20" ht="69.75" customHeight="1" x14ac:dyDescent="0.2">
      <c r="A4" s="69" t="s">
        <v>15</v>
      </c>
      <c r="B4" s="69"/>
      <c r="C4" s="69"/>
      <c r="D4" s="69"/>
      <c r="E4" s="69"/>
      <c r="F4" s="62" t="s">
        <v>33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0" ht="11.25" customHeight="1" x14ac:dyDescent="0.25">
      <c r="A5" s="45"/>
      <c r="B5" s="45"/>
      <c r="C5" s="45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31"/>
      <c r="Q5" s="31"/>
      <c r="R5" s="31"/>
    </row>
    <row r="6" spans="1:20" ht="22.5" customHeight="1" x14ac:dyDescent="0.2">
      <c r="A6" s="76" t="s">
        <v>18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0" ht="40.5" customHeight="1" x14ac:dyDescent="0.2">
      <c r="A7" s="71" t="s">
        <v>0</v>
      </c>
      <c r="B7" s="72" t="s">
        <v>1</v>
      </c>
      <c r="C7" s="71" t="s">
        <v>20</v>
      </c>
      <c r="D7" s="71" t="s">
        <v>2</v>
      </c>
      <c r="E7" s="71" t="s">
        <v>3</v>
      </c>
      <c r="F7" s="66" t="s">
        <v>4</v>
      </c>
      <c r="G7" s="67"/>
      <c r="H7" s="67"/>
      <c r="I7" s="67"/>
      <c r="J7" s="67"/>
      <c r="K7" s="68"/>
      <c r="L7" s="73" t="s">
        <v>10</v>
      </c>
      <c r="M7" s="73"/>
      <c r="N7" s="73"/>
      <c r="O7" s="74" t="s">
        <v>11</v>
      </c>
      <c r="P7" s="74"/>
      <c r="Q7" s="74"/>
      <c r="R7" s="74"/>
    </row>
    <row r="8" spans="1:20" ht="183.75" customHeight="1" x14ac:dyDescent="0.2">
      <c r="A8" s="71"/>
      <c r="B8" s="72"/>
      <c r="C8" s="71"/>
      <c r="D8" s="71"/>
      <c r="E8" s="71"/>
      <c r="F8" s="64" t="s">
        <v>26</v>
      </c>
      <c r="G8" s="65"/>
      <c r="H8" s="64" t="s">
        <v>25</v>
      </c>
      <c r="I8" s="65"/>
      <c r="J8" s="64" t="s">
        <v>27</v>
      </c>
      <c r="K8" s="65"/>
      <c r="L8" s="55" t="s">
        <v>35</v>
      </c>
      <c r="M8" s="55" t="s">
        <v>5</v>
      </c>
      <c r="N8" s="3" t="s">
        <v>9</v>
      </c>
      <c r="O8" s="4" t="s">
        <v>12</v>
      </c>
      <c r="P8" s="5" t="s">
        <v>36</v>
      </c>
      <c r="Q8" s="35" t="s">
        <v>6</v>
      </c>
      <c r="R8" s="35" t="s">
        <v>29</v>
      </c>
    </row>
    <row r="9" spans="1:20" s="9" customForma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48"/>
      <c r="H9" s="7">
        <v>7</v>
      </c>
      <c r="I9" s="48"/>
      <c r="J9" s="7">
        <v>8</v>
      </c>
      <c r="K9" s="48"/>
      <c r="L9" s="35">
        <v>11</v>
      </c>
      <c r="M9" s="35">
        <v>12</v>
      </c>
      <c r="N9" s="3">
        <v>13</v>
      </c>
      <c r="O9" s="35">
        <v>14</v>
      </c>
      <c r="P9" s="8" t="s">
        <v>7</v>
      </c>
      <c r="Q9" s="35">
        <v>14</v>
      </c>
      <c r="R9" s="35">
        <v>15</v>
      </c>
    </row>
    <row r="10" spans="1:20" s="12" customFormat="1" ht="79.5" customHeight="1" x14ac:dyDescent="0.25">
      <c r="A10" s="6">
        <v>1</v>
      </c>
      <c r="B10" s="36"/>
      <c r="C10" s="10" t="s">
        <v>21</v>
      </c>
      <c r="D10" s="11" t="s">
        <v>22</v>
      </c>
      <c r="E10" s="11">
        <v>1</v>
      </c>
      <c r="F10" s="54">
        <v>100</v>
      </c>
      <c r="G10" s="54">
        <f>E10*F10</f>
        <v>100</v>
      </c>
      <c r="H10" s="54">
        <v>120</v>
      </c>
      <c r="I10" s="54">
        <f>E10*H10</f>
        <v>120</v>
      </c>
      <c r="J10" s="54">
        <v>130</v>
      </c>
      <c r="K10" s="54">
        <f>E10*J10</f>
        <v>130</v>
      </c>
      <c r="L10" s="49">
        <f>AVERAGE(G10,I10,K10)</f>
        <v>116.66666666666667</v>
      </c>
      <c r="M10" s="41">
        <f>SQRT(VAR(G10,I10,K10))</f>
        <v>15.275252316519428</v>
      </c>
      <c r="N10" s="41">
        <f>M10/L10*100</f>
        <v>13.093073414159509</v>
      </c>
      <c r="O10" s="42">
        <f>(F10+H10+J10)/3*E10</f>
        <v>116.66666666666667</v>
      </c>
      <c r="P10" s="42">
        <f>O10/E10</f>
        <v>116.66666666666667</v>
      </c>
      <c r="Q10" s="42">
        <f>ROUND(P10,2)</f>
        <v>116.67</v>
      </c>
      <c r="R10" s="42">
        <f>Q10*E10</f>
        <v>116.67</v>
      </c>
      <c r="T10" s="33"/>
    </row>
    <row r="11" spans="1:20" s="12" customFormat="1" ht="79.5" customHeight="1" x14ac:dyDescent="0.25">
      <c r="A11" s="40">
        <v>2</v>
      </c>
      <c r="B11" s="36"/>
      <c r="C11" s="10" t="s">
        <v>23</v>
      </c>
      <c r="D11" s="11" t="s">
        <v>22</v>
      </c>
      <c r="E11" s="11">
        <v>2</v>
      </c>
      <c r="F11" s="54">
        <v>120</v>
      </c>
      <c r="G11" s="54">
        <f>E11*F11</f>
        <v>240</v>
      </c>
      <c r="H11" s="54">
        <v>130</v>
      </c>
      <c r="I11" s="54">
        <f>E11*H11</f>
        <v>260</v>
      </c>
      <c r="J11" s="54">
        <v>140</v>
      </c>
      <c r="K11" s="54">
        <f>E11*J11</f>
        <v>280</v>
      </c>
      <c r="L11" s="49">
        <f>AVERAGE(G11,I11,K11)</f>
        <v>260</v>
      </c>
      <c r="M11" s="41">
        <f>SQRT(VAR(G11,I11,K11))</f>
        <v>20</v>
      </c>
      <c r="N11" s="41">
        <f>M11/L11*100</f>
        <v>7.6923076923076925</v>
      </c>
      <c r="O11" s="42">
        <f>(F11+H11+J11)/3*E11</f>
        <v>260</v>
      </c>
      <c r="P11" s="42">
        <f>O11/E11</f>
        <v>130</v>
      </c>
      <c r="Q11" s="42">
        <f>ROUND(P11,2)</f>
        <v>130</v>
      </c>
      <c r="R11" s="42">
        <f>Q11*E11</f>
        <v>260</v>
      </c>
      <c r="T11" s="33"/>
    </row>
    <row r="12" spans="1:20" s="16" customFormat="1" ht="28.5" customHeight="1" x14ac:dyDescent="0.25">
      <c r="A12" s="13"/>
      <c r="B12" s="14"/>
      <c r="C12" s="30" t="s">
        <v>8</v>
      </c>
      <c r="D12" s="15"/>
      <c r="E12" s="15"/>
      <c r="F12" s="29"/>
      <c r="G12" s="77">
        <f>SUM(G10:G11)</f>
        <v>340</v>
      </c>
      <c r="H12" s="29"/>
      <c r="I12" s="29">
        <f>SUM(I10:I11)</f>
        <v>380</v>
      </c>
      <c r="J12" s="29"/>
      <c r="K12" s="29">
        <f>SUM(K10:K11)</f>
        <v>410</v>
      </c>
      <c r="L12" s="56">
        <f>SUM(L10:L11)</f>
        <v>376.66666666666669</v>
      </c>
      <c r="M12" s="43">
        <f>SQRT(VAR(G12,I12,K12))</f>
        <v>35.118845842842468</v>
      </c>
      <c r="N12" s="44">
        <f>M12/L12*100</f>
        <v>9.3235873919050789</v>
      </c>
      <c r="O12" s="42">
        <f>SUM(O10:O11)</f>
        <v>376.66666666666669</v>
      </c>
      <c r="P12" s="42"/>
      <c r="Q12" s="42"/>
      <c r="R12" s="42">
        <f>SUM(R10:R11)</f>
        <v>376.67</v>
      </c>
    </row>
    <row r="13" spans="1:20" s="16" customFormat="1" x14ac:dyDescent="0.25">
      <c r="A13" s="17"/>
      <c r="B13" s="18"/>
      <c r="C13" s="19"/>
      <c r="D13" s="20"/>
      <c r="E13" s="20"/>
      <c r="F13" s="21"/>
      <c r="G13" s="21"/>
      <c r="H13" s="21"/>
      <c r="I13" s="21"/>
      <c r="J13" s="21"/>
      <c r="K13" s="21"/>
      <c r="L13" s="21"/>
      <c r="M13" s="22"/>
      <c r="N13" s="22"/>
      <c r="O13" s="23"/>
      <c r="P13" s="24"/>
      <c r="Q13" s="23"/>
      <c r="R13" s="23"/>
    </row>
    <row r="14" spans="1:20" s="16" customFormat="1" ht="15" customHeight="1" x14ac:dyDescent="0.25">
      <c r="C14" s="50" t="s">
        <v>28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39"/>
    </row>
    <row r="15" spans="1:20" s="16" customFormat="1" ht="15" customHeight="1" x14ac:dyDescent="0.25">
      <c r="A15" s="38"/>
      <c r="C15" s="50" t="s">
        <v>19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39"/>
    </row>
    <row r="16" spans="1:20" s="16" customFormat="1" ht="34.5" customHeight="1" x14ac:dyDescent="0.2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3"/>
      <c r="R16" s="23"/>
    </row>
    <row r="17" spans="1:18" s="12" customFormat="1" ht="48" customHeight="1" x14ac:dyDescent="0.25">
      <c r="A17" s="75" t="s">
        <v>30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25">
        <f>R12</f>
        <v>376.67</v>
      </c>
      <c r="O17" s="26" t="s">
        <v>37</v>
      </c>
      <c r="P17" s="27"/>
    </row>
    <row r="18" spans="1:18" s="12" customFormat="1" ht="84" customHeight="1" x14ac:dyDescent="0.25">
      <c r="A18" s="78" t="s">
        <v>38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7"/>
    </row>
    <row r="19" spans="1:18" ht="39" customHeight="1" x14ac:dyDescent="0.2">
      <c r="A19" s="70" t="s">
        <v>16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8" customFormat="1" ht="15" x14ac:dyDescent="0.25">
      <c r="A20" s="32"/>
      <c r="B20" s="32"/>
      <c r="C20" s="32"/>
      <c r="P20" s="28"/>
    </row>
    <row r="21" spans="1:18" customFormat="1" ht="15" x14ac:dyDescent="0.25">
      <c r="A21" s="32"/>
      <c r="B21" s="63" t="s">
        <v>34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customFormat="1" ht="15" x14ac:dyDescent="0.25">
      <c r="A22" s="32"/>
      <c r="B22" s="57" t="s">
        <v>39</v>
      </c>
      <c r="C22" s="57"/>
      <c r="D22" s="57"/>
      <c r="E22" s="57"/>
      <c r="F22" s="57"/>
      <c r="G22" s="57"/>
      <c r="H22" s="57"/>
      <c r="P22" s="28"/>
    </row>
    <row r="23" spans="1:18" customFormat="1" ht="15" customHeight="1" x14ac:dyDescent="0.25">
      <c r="A23" s="32"/>
      <c r="B23" s="63" t="s">
        <v>17</v>
      </c>
      <c r="C23" s="63"/>
      <c r="D23" s="63"/>
      <c r="E23" s="63"/>
      <c r="F23" s="63" t="s">
        <v>40</v>
      </c>
      <c r="G23" s="63"/>
      <c r="H23" s="63"/>
      <c r="I23" s="47"/>
      <c r="O23" s="34"/>
      <c r="P23" s="28"/>
    </row>
    <row r="24" spans="1:18" customFormat="1" ht="15" x14ac:dyDescent="0.25">
      <c r="A24" s="32"/>
      <c r="B24" s="32"/>
      <c r="C24" s="32"/>
      <c r="P24" s="28"/>
    </row>
  </sheetData>
  <mergeCells count="26">
    <mergeCell ref="B23:E23"/>
    <mergeCell ref="F23:H23"/>
    <mergeCell ref="A2:E2"/>
    <mergeCell ref="A19:O19"/>
    <mergeCell ref="A7:A8"/>
    <mergeCell ref="B7:B8"/>
    <mergeCell ref="C7:C8"/>
    <mergeCell ref="D7:D8"/>
    <mergeCell ref="E7:E8"/>
    <mergeCell ref="L7:N7"/>
    <mergeCell ref="O7:R7"/>
    <mergeCell ref="A17:M17"/>
    <mergeCell ref="F2:R2"/>
    <mergeCell ref="A6:R6"/>
    <mergeCell ref="A3:E3"/>
    <mergeCell ref="A4:E4"/>
    <mergeCell ref="B22:H22"/>
    <mergeCell ref="E1:R1"/>
    <mergeCell ref="F3:R3"/>
    <mergeCell ref="F4:R4"/>
    <mergeCell ref="B21:R21"/>
    <mergeCell ref="F8:G8"/>
    <mergeCell ref="H8:I8"/>
    <mergeCell ref="J8:K8"/>
    <mergeCell ref="A18:O18"/>
    <mergeCell ref="F7:K7"/>
  </mergeCells>
  <conditionalFormatting sqref="N12">
    <cfRule type="cellIs" dxfId="0" priority="1" operator="greaterThan">
      <formula>33</formula>
    </cfRule>
  </conditionalFormatting>
  <pageMargins left="0" right="0" top="0.56999999999999995" bottom="0" header="0" footer="0"/>
  <pageSetup paperSize="9" scale="81" fitToHeight="2" orientation="landscape" r:id="rId1"/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2019-05-27T06:50:43Z</dcterms:modified>
</cp:coreProperties>
</file>